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cloudconvert\server\files\tasks\e6639be7-aaa1-438f-b5ad-be0792700334\"/>
    </mc:Choice>
  </mc:AlternateContent>
  <xr:revisionPtr revIDLastSave="0" documentId="8_{5D65A7C3-3CF6-4D92-9427-88E260DEED19}" xr6:coauthVersionLast="47" xr6:coauthVersionMax="47" xr10:uidLastSave="{00000000-0000-0000-0000-000000000000}"/>
  <bookViews>
    <workbookView xWindow="1170" yWindow="1170" windowWidth="14400" windowHeight="8235" tabRatio="522" xr2:uid="{00000000-000D-0000-FFFF-FFFF00000000}"/>
  </bookViews>
  <sheets>
    <sheet name="Formularz" sheetId="1" r:id="rId1"/>
    <sheet name="Harmonogram" sheetId="4" r:id="rId2"/>
  </sheets>
  <definedNames>
    <definedName name="_xlnm.Print_Area" localSheetId="0">Formularz!$A$1:$I$195</definedName>
    <definedName name="_xlnm.Print_Area" localSheetId="1">Harmonogram!$B$2:$W$109</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3" i="1" l="1"/>
  <c r="L12" i="1" l="1"/>
  <c r="C10" i="4"/>
  <c r="E71" i="1"/>
  <c r="H79" i="1" s="1"/>
  <c r="H172" i="1" l="1"/>
  <c r="H171" i="1"/>
  <c r="H170" i="1"/>
  <c r="H168" i="1"/>
  <c r="H169" i="1"/>
  <c r="L8" i="1"/>
  <c r="L9" i="4"/>
  <c r="C6" i="4"/>
  <c r="C7" i="4"/>
  <c r="C8" i="4"/>
  <c r="C9" i="4"/>
  <c r="H156" i="1"/>
  <c r="H162" i="1"/>
  <c r="H77" i="1"/>
  <c r="L11" i="1"/>
  <c r="L10" i="1"/>
  <c r="L9" i="1"/>
  <c r="E14" i="4"/>
  <c r="G14" i="4" s="1"/>
  <c r="I14" i="4" s="1"/>
  <c r="K14" i="4" s="1"/>
  <c r="M14" i="4" s="1"/>
  <c r="O14" i="4" s="1"/>
  <c r="Q14" i="4" s="1"/>
  <c r="S14" i="4" s="1"/>
  <c r="U14" i="4" s="1"/>
  <c r="W24" i="4"/>
  <c r="L5" i="4" s="1"/>
  <c r="W23" i="4"/>
  <c r="L4" i="4" s="1"/>
  <c r="W63" i="4"/>
  <c r="C49" i="4"/>
  <c r="C58" i="4"/>
  <c r="D49" i="4"/>
  <c r="D58" i="4"/>
  <c r="E49" i="4"/>
  <c r="E58" i="4"/>
  <c r="F49" i="4"/>
  <c r="F58" i="4"/>
  <c r="G49" i="4"/>
  <c r="G58" i="4"/>
  <c r="H49" i="4"/>
  <c r="H58" i="4"/>
  <c r="I49" i="4"/>
  <c r="I58" i="4"/>
  <c r="J49" i="4"/>
  <c r="J58" i="4"/>
  <c r="J48" i="4"/>
  <c r="J65" i="4" s="1"/>
  <c r="K49" i="4"/>
  <c r="K58" i="4"/>
  <c r="L49" i="4"/>
  <c r="L58" i="4"/>
  <c r="M49" i="4"/>
  <c r="M58" i="4"/>
  <c r="N49" i="4"/>
  <c r="N58" i="4"/>
  <c r="O49" i="4"/>
  <c r="O58" i="4"/>
  <c r="P49" i="4"/>
  <c r="P58" i="4"/>
  <c r="Q49" i="4"/>
  <c r="Q58" i="4"/>
  <c r="R49" i="4"/>
  <c r="R58" i="4"/>
  <c r="S49" i="4"/>
  <c r="S58" i="4"/>
  <c r="T49" i="4"/>
  <c r="T58" i="4"/>
  <c r="U49" i="4"/>
  <c r="U58" i="4"/>
  <c r="V49" i="4"/>
  <c r="V58" i="4"/>
  <c r="W62" i="4"/>
  <c r="W61" i="4"/>
  <c r="W60" i="4"/>
  <c r="W59" i="4"/>
  <c r="W57" i="4"/>
  <c r="W56" i="4"/>
  <c r="W55" i="4"/>
  <c r="W54" i="4"/>
  <c r="W53" i="4"/>
  <c r="W52" i="4"/>
  <c r="W51" i="4"/>
  <c r="W50" i="4"/>
  <c r="H151" i="1"/>
  <c r="H150" i="1"/>
  <c r="H149" i="1"/>
  <c r="H148" i="1"/>
  <c r="H147" i="1"/>
  <c r="H146" i="1"/>
  <c r="H145" i="1"/>
  <c r="H144" i="1"/>
  <c r="H143" i="1"/>
  <c r="H81" i="1"/>
  <c r="H73" i="1"/>
  <c r="J41" i="1"/>
  <c r="J29" i="1"/>
  <c r="J23" i="1"/>
  <c r="H155" i="1"/>
  <c r="H154" i="1"/>
  <c r="F26" i="4"/>
  <c r="J26" i="4"/>
  <c r="V27" i="4"/>
  <c r="W27" i="4" s="1"/>
  <c r="U27" i="4"/>
  <c r="T27" i="4"/>
  <c r="S27" i="4"/>
  <c r="R27" i="4"/>
  <c r="Q27" i="4"/>
  <c r="P27" i="4"/>
  <c r="O27" i="4"/>
  <c r="N27" i="4"/>
  <c r="M27" i="4"/>
  <c r="L27" i="4"/>
  <c r="K27" i="4"/>
  <c r="J27" i="4"/>
  <c r="I27" i="4"/>
  <c r="H27" i="4"/>
  <c r="G27" i="4"/>
  <c r="F27" i="4"/>
  <c r="E27" i="4"/>
  <c r="D27" i="4"/>
  <c r="C27" i="4"/>
  <c r="V26" i="4"/>
  <c r="W26" i="4"/>
  <c r="U26" i="4"/>
  <c r="T26" i="4"/>
  <c r="S26" i="4"/>
  <c r="R26" i="4"/>
  <c r="Q26" i="4"/>
  <c r="P26" i="4"/>
  <c r="O26" i="4"/>
  <c r="N26" i="4"/>
  <c r="M26" i="4"/>
  <c r="L26" i="4"/>
  <c r="K26" i="4"/>
  <c r="I26" i="4"/>
  <c r="H26" i="4"/>
  <c r="G26" i="4"/>
  <c r="E26" i="4"/>
  <c r="D26" i="4"/>
  <c r="C26" i="4"/>
  <c r="G48" i="4" l="1"/>
  <c r="G77" i="4" s="1"/>
  <c r="F48" i="4"/>
  <c r="F65" i="4" s="1"/>
  <c r="V48" i="4"/>
  <c r="V65" i="4" s="1"/>
  <c r="G71" i="4"/>
  <c r="G79" i="4"/>
  <c r="P48" i="4"/>
  <c r="P65" i="4" s="1"/>
  <c r="N48" i="4"/>
  <c r="N75" i="4" s="1"/>
  <c r="J66" i="4"/>
  <c r="G65" i="4"/>
  <c r="G73" i="4"/>
  <c r="S48" i="4"/>
  <c r="S78" i="4" s="1"/>
  <c r="L48" i="4"/>
  <c r="L65" i="4" s="1"/>
  <c r="C5" i="4"/>
  <c r="D10" i="4" s="1"/>
  <c r="J67" i="4"/>
  <c r="G69" i="4"/>
  <c r="G75" i="4"/>
  <c r="H48" i="4"/>
  <c r="H74" i="4" s="1"/>
  <c r="G66" i="4"/>
  <c r="G67" i="4"/>
  <c r="C48" i="4"/>
  <c r="C76" i="4" s="1"/>
  <c r="R48" i="4"/>
  <c r="R75" i="4" s="1"/>
  <c r="O48" i="4"/>
  <c r="O80" i="4" s="1"/>
  <c r="T48" i="4"/>
  <c r="T80" i="4" s="1"/>
  <c r="K48" i="4"/>
  <c r="K76" i="4" s="1"/>
  <c r="D48" i="4"/>
  <c r="D76" i="4" s="1"/>
  <c r="L78" i="4"/>
  <c r="L70" i="4"/>
  <c r="L75" i="4"/>
  <c r="L67" i="4"/>
  <c r="C80" i="4"/>
  <c r="C68" i="4"/>
  <c r="L66" i="4"/>
  <c r="W49" i="4"/>
  <c r="C71" i="4"/>
  <c r="R70" i="4"/>
  <c r="O76" i="4"/>
  <c r="M48" i="4"/>
  <c r="H80" i="4"/>
  <c r="H78" i="4"/>
  <c r="H72" i="4"/>
  <c r="H70" i="4"/>
  <c r="H77" i="4"/>
  <c r="H75" i="4"/>
  <c r="H69" i="4"/>
  <c r="H67" i="4"/>
  <c r="S74" i="4"/>
  <c r="S66" i="4"/>
  <c r="C73" i="4"/>
  <c r="S73" i="4"/>
  <c r="T74" i="4"/>
  <c r="T79" i="4"/>
  <c r="T71" i="4"/>
  <c r="K80" i="4"/>
  <c r="K74" i="4"/>
  <c r="K72" i="4"/>
  <c r="I48" i="4"/>
  <c r="I75" i="4" s="1"/>
  <c r="D80" i="4"/>
  <c r="D72" i="4"/>
  <c r="D77" i="4"/>
  <c r="D69" i="4"/>
  <c r="V79" i="4"/>
  <c r="V77" i="4"/>
  <c r="V75" i="4"/>
  <c r="V73" i="4"/>
  <c r="V71" i="4"/>
  <c r="V69" i="4"/>
  <c r="V80" i="4"/>
  <c r="V78" i="4"/>
  <c r="V76" i="4"/>
  <c r="V74" i="4"/>
  <c r="V72" i="4"/>
  <c r="V70" i="4"/>
  <c r="V68" i="4"/>
  <c r="V66" i="4"/>
  <c r="Q48" i="4"/>
  <c r="F79" i="4"/>
  <c r="F77" i="4"/>
  <c r="F75" i="4"/>
  <c r="F73" i="4"/>
  <c r="F71" i="4"/>
  <c r="F69" i="4"/>
  <c r="F80" i="4"/>
  <c r="F78" i="4"/>
  <c r="F76" i="4"/>
  <c r="F74" i="4"/>
  <c r="F72" i="4"/>
  <c r="F70" i="4"/>
  <c r="F68" i="4"/>
  <c r="C65" i="4"/>
  <c r="F66" i="4"/>
  <c r="F67" i="4"/>
  <c r="V67" i="4"/>
  <c r="C75" i="4"/>
  <c r="S75" i="4"/>
  <c r="C77" i="4"/>
  <c r="U48" i="4"/>
  <c r="U75" i="4" s="1"/>
  <c r="P72" i="4"/>
  <c r="P70" i="4"/>
  <c r="P68" i="4"/>
  <c r="P69" i="4"/>
  <c r="P67" i="4"/>
  <c r="J79" i="4"/>
  <c r="J77" i="4"/>
  <c r="J75" i="4"/>
  <c r="J73" i="4"/>
  <c r="J71" i="4"/>
  <c r="J69" i="4"/>
  <c r="J80" i="4"/>
  <c r="J78" i="4"/>
  <c r="J76" i="4"/>
  <c r="J74" i="4"/>
  <c r="J72" i="4"/>
  <c r="J70" i="4"/>
  <c r="J68" i="4"/>
  <c r="G80" i="4"/>
  <c r="G78" i="4"/>
  <c r="G76" i="4"/>
  <c r="G74" i="4"/>
  <c r="G72" i="4"/>
  <c r="G70" i="4"/>
  <c r="G68" i="4"/>
  <c r="E48" i="4"/>
  <c r="E75" i="4"/>
  <c r="W58" i="4"/>
  <c r="H159" i="1"/>
  <c r="H158" i="1"/>
  <c r="D8" i="4"/>
  <c r="H161" i="1"/>
  <c r="H157" i="1"/>
  <c r="H75" i="1"/>
  <c r="L14" i="1" s="1"/>
  <c r="H160" i="1"/>
  <c r="O68" i="4" l="1"/>
  <c r="C78" i="4"/>
  <c r="P73" i="4"/>
  <c r="P76" i="4"/>
  <c r="N74" i="4"/>
  <c r="C67" i="4"/>
  <c r="R78" i="4"/>
  <c r="C70" i="4"/>
  <c r="P75" i="4"/>
  <c r="P78" i="4"/>
  <c r="N69" i="4"/>
  <c r="R80" i="4"/>
  <c r="C72" i="4"/>
  <c r="P66" i="4"/>
  <c r="P71" i="4"/>
  <c r="P74" i="4"/>
  <c r="R72" i="4"/>
  <c r="P77" i="4"/>
  <c r="P80" i="4"/>
  <c r="N77" i="4"/>
  <c r="R73" i="4"/>
  <c r="C74" i="4"/>
  <c r="P79" i="4"/>
  <c r="N68" i="4"/>
  <c r="N76" i="4"/>
  <c r="N71" i="4"/>
  <c r="N79" i="4"/>
  <c r="T73" i="4"/>
  <c r="T68" i="4"/>
  <c r="T76" i="4"/>
  <c r="L69" i="4"/>
  <c r="L77" i="4"/>
  <c r="L72" i="4"/>
  <c r="L80" i="4"/>
  <c r="N67" i="4"/>
  <c r="N70" i="4"/>
  <c r="N78" i="4"/>
  <c r="N73" i="4"/>
  <c r="T67" i="4"/>
  <c r="T75" i="4"/>
  <c r="T70" i="4"/>
  <c r="T78" i="4"/>
  <c r="L71" i="4"/>
  <c r="L79" i="4"/>
  <c r="L74" i="4"/>
  <c r="N65" i="4"/>
  <c r="N66" i="4"/>
  <c r="N72" i="4"/>
  <c r="N80" i="4"/>
  <c r="T69" i="4"/>
  <c r="T77" i="4"/>
  <c r="T72" i="4"/>
  <c r="L73" i="4"/>
  <c r="L68" i="4"/>
  <c r="L76" i="4"/>
  <c r="S65" i="4"/>
  <c r="D71" i="4"/>
  <c r="D79" i="4"/>
  <c r="D74" i="4"/>
  <c r="S76" i="4"/>
  <c r="O70" i="4"/>
  <c r="O78" i="4"/>
  <c r="R67" i="4"/>
  <c r="R65" i="4"/>
  <c r="S77" i="4"/>
  <c r="D73" i="4"/>
  <c r="D68" i="4"/>
  <c r="K68" i="4"/>
  <c r="S67" i="4"/>
  <c r="S70" i="4"/>
  <c r="H71" i="4"/>
  <c r="H79" i="4"/>
  <c r="O72" i="4"/>
  <c r="R74" i="4"/>
  <c r="R69" i="4"/>
  <c r="R77" i="4"/>
  <c r="T66" i="4"/>
  <c r="T65" i="4"/>
  <c r="C79" i="4"/>
  <c r="C69" i="4"/>
  <c r="D66" i="4"/>
  <c r="D65" i="4"/>
  <c r="O73" i="4"/>
  <c r="O65" i="4"/>
  <c r="O77" i="4"/>
  <c r="O75" i="4"/>
  <c r="O69" i="4"/>
  <c r="O79" i="4"/>
  <c r="O71" i="4"/>
  <c r="O67" i="4"/>
  <c r="S71" i="4"/>
  <c r="S79" i="4"/>
  <c r="S69" i="4"/>
  <c r="W48" i="4"/>
  <c r="W71" i="4" s="1"/>
  <c r="S68" i="4"/>
  <c r="K77" i="4"/>
  <c r="K69" i="4"/>
  <c r="K67" i="4"/>
  <c r="K73" i="4"/>
  <c r="K71" i="4"/>
  <c r="K66" i="4"/>
  <c r="K65" i="4"/>
  <c r="K79" i="4"/>
  <c r="H66" i="4"/>
  <c r="H65" i="4"/>
  <c r="D67" i="4"/>
  <c r="D75" i="4"/>
  <c r="D70" i="4"/>
  <c r="D78" i="4"/>
  <c r="K70" i="4"/>
  <c r="K78" i="4"/>
  <c r="S72" i="4"/>
  <c r="S80" i="4"/>
  <c r="H73" i="4"/>
  <c r="H68" i="4"/>
  <c r="H76" i="4"/>
  <c r="O66" i="4"/>
  <c r="O74" i="4"/>
  <c r="R68" i="4"/>
  <c r="R76" i="4"/>
  <c r="R71" i="4"/>
  <c r="R79" i="4"/>
  <c r="C66" i="4"/>
  <c r="K75" i="4"/>
  <c r="R66" i="4"/>
  <c r="W73" i="4"/>
  <c r="W67" i="4"/>
  <c r="Q79" i="4"/>
  <c r="Q77" i="4"/>
  <c r="Q73" i="4"/>
  <c r="Q71" i="4"/>
  <c r="Q69" i="4"/>
  <c r="Q67" i="4"/>
  <c r="Q72" i="4"/>
  <c r="Q76" i="4"/>
  <c r="Q80" i="4"/>
  <c r="Q70" i="4"/>
  <c r="Q74" i="4"/>
  <c r="Q78" i="4"/>
  <c r="Q68" i="4"/>
  <c r="Q66" i="4"/>
  <c r="Q65" i="4"/>
  <c r="M79" i="4"/>
  <c r="M77" i="4"/>
  <c r="M73" i="4"/>
  <c r="M71" i="4"/>
  <c r="M69" i="4"/>
  <c r="M67" i="4"/>
  <c r="M76" i="4"/>
  <c r="M74" i="4"/>
  <c r="M68" i="4"/>
  <c r="M72" i="4"/>
  <c r="M66" i="4"/>
  <c r="M78" i="4"/>
  <c r="M80" i="4"/>
  <c r="M70" i="4"/>
  <c r="M65" i="4"/>
  <c r="E79" i="4"/>
  <c r="E77" i="4"/>
  <c r="E73" i="4"/>
  <c r="E71" i="4"/>
  <c r="E69" i="4"/>
  <c r="E67" i="4"/>
  <c r="E80" i="4"/>
  <c r="E70" i="4"/>
  <c r="E72" i="4"/>
  <c r="E78" i="4"/>
  <c r="E68" i="4"/>
  <c r="E66" i="4"/>
  <c r="E76" i="4"/>
  <c r="E74" i="4"/>
  <c r="E65" i="4"/>
  <c r="U79" i="4"/>
  <c r="U77" i="4"/>
  <c r="U73" i="4"/>
  <c r="U71" i="4"/>
  <c r="U69" i="4"/>
  <c r="U67" i="4"/>
  <c r="U80" i="4"/>
  <c r="U70" i="4"/>
  <c r="U66" i="4"/>
  <c r="U78" i="4"/>
  <c r="U68" i="4"/>
  <c r="U72" i="4"/>
  <c r="U76" i="4"/>
  <c r="U74" i="4"/>
  <c r="U65" i="4"/>
  <c r="Q75" i="4"/>
  <c r="I79" i="4"/>
  <c r="I77" i="4"/>
  <c r="I73" i="4"/>
  <c r="I71" i="4"/>
  <c r="I69" i="4"/>
  <c r="I67" i="4"/>
  <c r="I78" i="4"/>
  <c r="I68" i="4"/>
  <c r="I70" i="4"/>
  <c r="I76" i="4"/>
  <c r="I74" i="4"/>
  <c r="I66" i="4"/>
  <c r="I72" i="4"/>
  <c r="I65" i="4"/>
  <c r="I80" i="4"/>
  <c r="M75" i="4"/>
  <c r="E37" i="4"/>
  <c r="I37" i="4"/>
  <c r="D6" i="4"/>
  <c r="L82" i="4"/>
  <c r="V82" i="4"/>
  <c r="M82" i="4"/>
  <c r="C82" i="4"/>
  <c r="U82" i="4"/>
  <c r="Q43" i="4"/>
  <c r="J43" i="4"/>
  <c r="G43" i="4"/>
  <c r="D43" i="4"/>
  <c r="T43" i="4"/>
  <c r="G22" i="4"/>
  <c r="N22" i="4"/>
  <c r="Q22" i="4"/>
  <c r="T22" i="4"/>
  <c r="D22" i="4"/>
  <c r="F37" i="4"/>
  <c r="J37" i="4"/>
  <c r="D9" i="4"/>
  <c r="I82" i="4"/>
  <c r="J82" i="4"/>
  <c r="K82" i="4"/>
  <c r="D82" i="4"/>
  <c r="S82" i="4"/>
  <c r="E43" i="4"/>
  <c r="U43" i="4"/>
  <c r="N43" i="4"/>
  <c r="K43" i="4"/>
  <c r="H43" i="4"/>
  <c r="S22" i="4"/>
  <c r="C22" i="4"/>
  <c r="J22" i="4"/>
  <c r="M22" i="4"/>
  <c r="P22" i="4"/>
  <c r="C37" i="4"/>
  <c r="G37" i="4"/>
  <c r="K37" i="4"/>
  <c r="N82" i="4"/>
  <c r="G82" i="4"/>
  <c r="P82" i="4"/>
  <c r="T82" i="4"/>
  <c r="H82" i="4"/>
  <c r="I43" i="4"/>
  <c r="C43" i="4"/>
  <c r="R43" i="4"/>
  <c r="O43" i="4"/>
  <c r="L43" i="4"/>
  <c r="O22" i="4"/>
  <c r="V22" i="4"/>
  <c r="F22" i="4"/>
  <c r="I22" i="4"/>
  <c r="L22" i="4"/>
  <c r="D7" i="4"/>
  <c r="Q82" i="4"/>
  <c r="S43" i="4"/>
  <c r="U22" i="4"/>
  <c r="D37" i="4"/>
  <c r="F82" i="4"/>
  <c r="E82" i="4"/>
  <c r="M43" i="4"/>
  <c r="P43" i="4"/>
  <c r="E22" i="4"/>
  <c r="R22" i="4"/>
  <c r="H37" i="4"/>
  <c r="O82" i="4"/>
  <c r="F43" i="4"/>
  <c r="K22" i="4"/>
  <c r="H22" i="4"/>
  <c r="L37" i="4"/>
  <c r="R82" i="4"/>
  <c r="V43" i="4"/>
  <c r="W65" i="4" l="1"/>
  <c r="W68" i="4"/>
  <c r="W66" i="4"/>
  <c r="W80" i="4"/>
  <c r="W78" i="4"/>
  <c r="W70" i="4"/>
  <c r="W79" i="4"/>
  <c r="D5" i="4"/>
  <c r="W75" i="4"/>
  <c r="W76" i="4"/>
  <c r="W74" i="4"/>
  <c r="W77" i="4"/>
  <c r="W72" i="4"/>
  <c r="W69" i="4"/>
  <c r="I5" i="4"/>
  <c r="E29" i="4" s="1"/>
  <c r="W37" i="4"/>
  <c r="C39" i="4"/>
  <c r="K30" i="4" l="1"/>
  <c r="S29" i="4"/>
  <c r="N30" i="4"/>
  <c r="C30" i="4"/>
  <c r="K29" i="4"/>
  <c r="F30" i="4"/>
  <c r="P29" i="4"/>
  <c r="C29" i="4"/>
  <c r="C31" i="4" s="1"/>
  <c r="S30" i="4"/>
  <c r="H29" i="4"/>
  <c r="D30" i="4"/>
  <c r="R30" i="4"/>
  <c r="J30" i="4"/>
  <c r="V30" i="4"/>
  <c r="O30" i="4"/>
  <c r="G30" i="4"/>
  <c r="T29" i="4"/>
  <c r="L29" i="4"/>
  <c r="D29" i="4"/>
  <c r="O29" i="4"/>
  <c r="G29" i="4"/>
  <c r="T30" i="4"/>
  <c r="L30" i="4"/>
  <c r="Q30" i="4"/>
  <c r="I30" i="4"/>
  <c r="V29" i="4"/>
  <c r="N29" i="4"/>
  <c r="F29" i="4"/>
  <c r="Q29" i="4"/>
  <c r="I29" i="4"/>
  <c r="P30" i="4"/>
  <c r="H30" i="4"/>
  <c r="U30" i="4"/>
  <c r="M30" i="4"/>
  <c r="E30" i="4"/>
  <c r="R29" i="4"/>
  <c r="J29" i="4"/>
  <c r="U29" i="4"/>
  <c r="M29" i="4"/>
  <c r="C42" i="4"/>
  <c r="C84" i="4"/>
  <c r="C85" i="4"/>
  <c r="L31" i="4" l="1"/>
  <c r="U32" i="4"/>
  <c r="L32" i="4"/>
  <c r="O31" i="4"/>
  <c r="G32" i="4"/>
  <c r="D32" i="4"/>
  <c r="F32" i="4"/>
  <c r="H31" i="4"/>
  <c r="M32" i="4"/>
  <c r="J32" i="4"/>
  <c r="K32" i="4"/>
  <c r="T32" i="4"/>
  <c r="I31" i="4"/>
  <c r="G31" i="4"/>
  <c r="E32" i="4"/>
  <c r="F31" i="4"/>
  <c r="E31" i="4"/>
  <c r="C32" i="4"/>
  <c r="C33" i="4" s="1"/>
  <c r="D38" i="4" s="1"/>
  <c r="H32" i="4"/>
  <c r="T31" i="4"/>
  <c r="T33" i="4" s="1"/>
  <c r="U38" i="4" s="1"/>
  <c r="U39" i="4" s="1"/>
  <c r="U84" i="4" s="1"/>
  <c r="D31" i="4"/>
  <c r="I32" i="4"/>
  <c r="R32" i="4"/>
  <c r="R31" i="4"/>
  <c r="J31" i="4"/>
  <c r="U31" i="4"/>
  <c r="U33" i="4" s="1"/>
  <c r="V38" i="4" s="1"/>
  <c r="V39" i="4" s="1"/>
  <c r="V84" i="4" s="1"/>
  <c r="M31" i="4"/>
  <c r="S32" i="4"/>
  <c r="P32" i="4"/>
  <c r="W29" i="4"/>
  <c r="P31" i="4"/>
  <c r="S31" i="4"/>
  <c r="S33" i="4" s="1"/>
  <c r="T38" i="4" s="1"/>
  <c r="T39" i="4" s="1"/>
  <c r="T84" i="4" s="1"/>
  <c r="K31" i="4"/>
  <c r="Q32" i="4"/>
  <c r="W30" i="4"/>
  <c r="N32" i="4"/>
  <c r="V31" i="4"/>
  <c r="N31" i="4"/>
  <c r="Q31" i="4"/>
  <c r="V32" i="4"/>
  <c r="W32" i="4" s="1"/>
  <c r="O32" i="4"/>
  <c r="C46" i="4"/>
  <c r="P33" i="4" l="1"/>
  <c r="Q38" i="4" s="1"/>
  <c r="Q39" i="4" s="1"/>
  <c r="M33" i="4"/>
  <c r="N38" i="4" s="1"/>
  <c r="N39" i="4" s="1"/>
  <c r="N84" i="4" s="1"/>
  <c r="L33" i="4"/>
  <c r="M38" i="4" s="1"/>
  <c r="M39" i="4" s="1"/>
  <c r="M84" i="4" s="1"/>
  <c r="O33" i="4"/>
  <c r="P38" i="4" s="1"/>
  <c r="P39" i="4" s="1"/>
  <c r="V33" i="4"/>
  <c r="W33" i="4" s="1"/>
  <c r="L7" i="4" s="1"/>
  <c r="J33" i="4"/>
  <c r="K38" i="4" s="1"/>
  <c r="K39" i="4" s="1"/>
  <c r="K84" i="4" s="1"/>
  <c r="E33" i="4"/>
  <c r="F38" i="4" s="1"/>
  <c r="F39" i="4" s="1"/>
  <c r="F84" i="4" s="1"/>
  <c r="G33" i="4"/>
  <c r="H38" i="4" s="1"/>
  <c r="H39" i="4" s="1"/>
  <c r="H84" i="4" s="1"/>
  <c r="F33" i="4"/>
  <c r="G38" i="4" s="1"/>
  <c r="G39" i="4" s="1"/>
  <c r="G84" i="4" s="1"/>
  <c r="D33" i="4"/>
  <c r="E38" i="4" s="1"/>
  <c r="E39" i="4" s="1"/>
  <c r="E84" i="4" s="1"/>
  <c r="N33" i="4"/>
  <c r="O38" i="4" s="1"/>
  <c r="O39" i="4" s="1"/>
  <c r="O84" i="4" s="1"/>
  <c r="R33" i="4"/>
  <c r="S38" i="4" s="1"/>
  <c r="S39" i="4" s="1"/>
  <c r="S84" i="4" s="1"/>
  <c r="H33" i="4"/>
  <c r="I38" i="4" s="1"/>
  <c r="I39" i="4" s="1"/>
  <c r="I84" i="4" s="1"/>
  <c r="K33" i="4"/>
  <c r="L38" i="4" s="1"/>
  <c r="L39" i="4" s="1"/>
  <c r="L84" i="4" s="1"/>
  <c r="I33" i="4"/>
  <c r="J38" i="4" s="1"/>
  <c r="J39" i="4" s="1"/>
  <c r="J84" i="4" s="1"/>
  <c r="U40" i="4"/>
  <c r="U45" i="4" s="1"/>
  <c r="W31" i="4"/>
  <c r="Q33" i="4"/>
  <c r="R38" i="4" s="1"/>
  <c r="R39" i="4" s="1"/>
  <c r="R84" i="4" s="1"/>
  <c r="P84" i="4"/>
  <c r="D39" i="4"/>
  <c r="Q84" i="4"/>
  <c r="M40" i="4" l="1"/>
  <c r="M45" i="4" s="1"/>
  <c r="S40" i="4"/>
  <c r="S45" i="4" s="1"/>
  <c r="E40" i="4"/>
  <c r="E45" i="4" s="1"/>
  <c r="G40" i="4"/>
  <c r="G45" i="4" s="1"/>
  <c r="O40" i="4"/>
  <c r="O45" i="4" s="1"/>
  <c r="Q40" i="4"/>
  <c r="Q45" i="4" s="1"/>
  <c r="K40" i="4"/>
  <c r="K45" i="4" s="1"/>
  <c r="I40" i="4"/>
  <c r="I45" i="4" s="1"/>
  <c r="W38" i="4"/>
  <c r="D84" i="4"/>
  <c r="F85" i="4"/>
  <c r="Q85" i="4"/>
  <c r="V85" i="4"/>
  <c r="S85" i="4"/>
  <c r="L85" i="4"/>
  <c r="T85" i="4"/>
  <c r="J85" i="4"/>
  <c r="E85" i="4"/>
  <c r="W39" i="4"/>
  <c r="H85" i="4"/>
  <c r="C40" i="4"/>
  <c r="D85" i="4"/>
  <c r="N85" i="4"/>
  <c r="R85" i="4"/>
  <c r="G85" i="4"/>
  <c r="I85" i="4"/>
  <c r="M85" i="4"/>
  <c r="U85" i="4"/>
  <c r="E83" i="1"/>
  <c r="H83" i="1" s="1"/>
  <c r="O85" i="4"/>
  <c r="K85" i="4"/>
  <c r="P85" i="4"/>
  <c r="D42" i="4"/>
  <c r="L8" i="4" l="1"/>
  <c r="E42" i="4"/>
  <c r="D46" i="4"/>
  <c r="C45" i="4"/>
  <c r="W45" i="4" s="1"/>
  <c r="I6" i="4"/>
  <c r="W40" i="4"/>
  <c r="E85" i="1"/>
  <c r="H85" i="1" s="1"/>
  <c r="W84" i="4"/>
  <c r="L6" i="4"/>
  <c r="F42" i="4" l="1"/>
  <c r="E46" i="4"/>
  <c r="G42" i="4" l="1"/>
  <c r="F46" i="4"/>
  <c r="H42" i="4" l="1"/>
  <c r="G46" i="4"/>
  <c r="I42" i="4" l="1"/>
  <c r="H46" i="4"/>
  <c r="J42" i="4" l="1"/>
  <c r="I46" i="4"/>
  <c r="K42" i="4" l="1"/>
  <c r="J46" i="4"/>
  <c r="L42" i="4" l="1"/>
  <c r="K46" i="4"/>
  <c r="M42" i="4" l="1"/>
  <c r="L46" i="4"/>
  <c r="I7" i="4" s="1"/>
  <c r="N42" i="4" l="1"/>
  <c r="M46" i="4"/>
  <c r="O42" i="4" l="1"/>
  <c r="N46" i="4"/>
  <c r="I8" i="4" s="1"/>
  <c r="P42" i="4" l="1"/>
  <c r="O46" i="4"/>
  <c r="Q42" i="4" l="1"/>
  <c r="P46" i="4"/>
  <c r="R42" i="4" l="1"/>
  <c r="Q46" i="4"/>
  <c r="S42" i="4" l="1"/>
  <c r="R46" i="4"/>
  <c r="T42" i="4" l="1"/>
  <c r="S46" i="4"/>
  <c r="T46" i="4" l="1"/>
  <c r="U42" i="4"/>
  <c r="V42" i="4" l="1"/>
  <c r="V46" i="4" s="1"/>
  <c r="U46" i="4"/>
  <c r="I9" i="4" l="1"/>
  <c r="W46" i="4"/>
</calcChain>
</file>

<file path=xl/sharedStrings.xml><?xml version="1.0" encoding="utf-8"?>
<sst xmlns="http://schemas.openxmlformats.org/spreadsheetml/2006/main" count="279" uniqueCount="198">
  <si>
    <t>1.</t>
  </si>
  <si>
    <t>Imię i nazwisko/Nazwa Oferenta</t>
  </si>
  <si>
    <t>2.</t>
  </si>
  <si>
    <t>Typ Oferenta</t>
  </si>
  <si>
    <t>Forma prawna Oferenta</t>
  </si>
  <si>
    <t>3.</t>
  </si>
  <si>
    <t>4.</t>
  </si>
  <si>
    <t>Typ podmiotu Zarządzającego Funduszem VC</t>
  </si>
  <si>
    <t>5.</t>
  </si>
  <si>
    <t>Określenie funkcji Podmiotu Zarządzającego w strukturze Funduszu VC, który ma zostać utworzony (np. zarząd spółki kapitałowej lub komplementariusz w spółce komandytowo-akcyjnej) oraz określenie planowanej formy prawnej Funduszu VC</t>
  </si>
  <si>
    <t>6.</t>
  </si>
  <si>
    <t>Imię i nazwisko</t>
  </si>
  <si>
    <t>Adres zamieszkania:</t>
  </si>
  <si>
    <t>-Kraj</t>
  </si>
  <si>
    <t>-Województwo</t>
  </si>
  <si>
    <t>-Powiat</t>
  </si>
  <si>
    <t>-Gmina</t>
  </si>
  <si>
    <t>-Miejscowość</t>
  </si>
  <si>
    <t>-Ulica</t>
  </si>
  <si>
    <t>-Nr budynku</t>
  </si>
  <si>
    <t>-Nr lokalu</t>
  </si>
  <si>
    <t>-Kod pocztowy</t>
  </si>
  <si>
    <t>7.</t>
  </si>
  <si>
    <t>Nazwa Podmiotu Zarządzającego</t>
  </si>
  <si>
    <t>8.</t>
  </si>
  <si>
    <t>Deklarowana kapitalizacja Funduszu VC</t>
  </si>
  <si>
    <t>% Deklarowanej Kapitalizacji</t>
  </si>
  <si>
    <t>9.</t>
  </si>
  <si>
    <t>Struktura Inwestycji</t>
  </si>
  <si>
    <t>W ramach pierwszych Inwestycji w Spółki Portfelowe</t>
  </si>
  <si>
    <t>W ramach Inwestycji Kontynuacyjnych</t>
  </si>
  <si>
    <t>Zakładany okres dokonywania Inwestycji przez Fundusz VC</t>
  </si>
  <si>
    <t>Zakładany okres wychodzenia z Inwestycji</t>
  </si>
  <si>
    <t>Szczegółowe dane kontaktowe Oferenta niebędącego osobą fizyczną</t>
  </si>
  <si>
    <t>Numer telefonu</t>
  </si>
  <si>
    <t>Adres poczty elektronicznej (e-mail)</t>
  </si>
  <si>
    <t>Szczegółowe dane kontaktowe Oferenta będącego osobą fizyczną</t>
  </si>
  <si>
    <t>12.</t>
  </si>
  <si>
    <t>Nazwa Inwestora Prywatnego</t>
  </si>
  <si>
    <t>13.</t>
  </si>
  <si>
    <t>14.</t>
  </si>
  <si>
    <t>15.</t>
  </si>
  <si>
    <t>Dane osób wchodzących w skład Kluczowego Personelu, które zobowiązały się zapewnić udział w Deklarowanej Kapitalizacji Funduszu VC</t>
  </si>
  <si>
    <t>16.</t>
  </si>
  <si>
    <t xml:space="preserve">Imię i nazwisko </t>
  </si>
  <si>
    <t>17.</t>
  </si>
  <si>
    <t>Dane osoby/osób upoważnionych przez Oferenta do kontaktów w ramach Naboru</t>
  </si>
  <si>
    <t>Podstawowe dane dotyczące Oferenta</t>
  </si>
  <si>
    <t>Dane Inwestorów Prywatnych</t>
  </si>
  <si>
    <t>Podpisy</t>
  </si>
  <si>
    <t xml:space="preserve">                                                                 Funkcja w strukturze Oferenta osoby podpisującej Formularz</t>
  </si>
  <si>
    <t xml:space="preserve">                                                                                                             Data i miejscowość</t>
  </si>
  <si>
    <t>Podmiot Zarządzający</t>
  </si>
  <si>
    <t>Fundusz VC</t>
  </si>
  <si>
    <t>10.</t>
  </si>
  <si>
    <t>11.</t>
  </si>
  <si>
    <t xml:space="preserve">                                      -------------------------------------------------------------------------------------------------------------------</t>
  </si>
  <si>
    <t>Razem</t>
  </si>
  <si>
    <t>1 półrocze</t>
  </si>
  <si>
    <t>2 półrocze</t>
  </si>
  <si>
    <t>Środki Inwestorów Prywatnych</t>
  </si>
  <si>
    <t>Środki Kluczowego Personelu</t>
  </si>
  <si>
    <t>Koszty administracyjne, w tym:</t>
  </si>
  <si>
    <t>Koszty wyjść z Inwestycji</t>
  </si>
  <si>
    <t>Koszty likwidacji funduszu</t>
  </si>
  <si>
    <t>Wynagrodzenia (w tym ubezpieczenia społeczne i inne świadczenia), w tym:</t>
  </si>
  <si>
    <t>Koszty marketingu</t>
  </si>
  <si>
    <t>Podatki i inne opłaty (np. PCC, opłaty notarialne/skarbowe)</t>
  </si>
  <si>
    <t>Pozostałe koszty</t>
  </si>
  <si>
    <t>Liczba osób na stanowisku</t>
  </si>
  <si>
    <t>Stanowisko 2</t>
  </si>
  <si>
    <t>Stanowisko 3</t>
  </si>
  <si>
    <t>Stanowisko 4</t>
  </si>
  <si>
    <t>Stanowisko 5</t>
  </si>
  <si>
    <t>Deklarowana Kapitalizacja Funduszu VC, w tym:</t>
  </si>
  <si>
    <t>Łączny udział kosztów operacyjnych w Deklarowanej Kapitalizacji Funduszu VC</t>
  </si>
  <si>
    <t xml:space="preserve"> </t>
  </si>
  <si>
    <t>Kluczowy Personel</t>
  </si>
  <si>
    <t>Budżet Inwestycyjny</t>
  </si>
  <si>
    <t>Tempo Inwestycji</t>
  </si>
  <si>
    <t>Wpływy z tytułu opłaty za zarządzanie</t>
  </si>
  <si>
    <t>Opłata stała (% półrocznie)</t>
  </si>
  <si>
    <t xml:space="preserve">Opłata stała </t>
  </si>
  <si>
    <t xml:space="preserve">Opłata zmienna </t>
  </si>
  <si>
    <t>Łączne wynagrodzenie półrocznie</t>
  </si>
  <si>
    <t>Łączne wynagrodzenie rocznie</t>
  </si>
  <si>
    <t>Koszty Operacyjne, w tym:</t>
  </si>
  <si>
    <t>czynsz, eksploatacja biura</t>
  </si>
  <si>
    <t>księgowość</t>
  </si>
  <si>
    <t>delegacje/telekomunikacja</t>
  </si>
  <si>
    <t>inne</t>
  </si>
  <si>
    <t>pozostali członkowie Zespołu</t>
  </si>
  <si>
    <t>Budżet Operacyjny</t>
  </si>
  <si>
    <t>Inwestycje narastająco</t>
  </si>
  <si>
    <t>Dezinwestycje narastająco</t>
  </si>
  <si>
    <t>Wartość wydatków inwestycyjnych netto narastająco</t>
  </si>
  <si>
    <t>Inwestycje półrocznie</t>
  </si>
  <si>
    <t>Dezinwestycje półrocznie</t>
  </si>
  <si>
    <t>Suma tempo inwestycji = 100%</t>
  </si>
  <si>
    <t>Suma tempo dezinwestycji = 100%</t>
  </si>
  <si>
    <t>Suma Inwestycje + OZ = Deklarowana Kapitalizacja</t>
  </si>
  <si>
    <t>% OZ na koniec Okresu Inwestycyjnego</t>
  </si>
  <si>
    <t>% OZ na koniec Okresu Kwalifikowalności</t>
  </si>
  <si>
    <t>Koszty przygotowania i realizacji Inwestycji (np. due diligence, koszty transakcyjne)</t>
  </si>
  <si>
    <t>Koszty monitorowania i nadzoru Inwestycji (np. delegacje)</t>
  </si>
  <si>
    <t>Nazwa rejestru/ewidencji oraz numer wpisu do rejestru/ewidencji</t>
  </si>
  <si>
    <t>Wartość deklarowanych w ramach Oferty wkładów od Inwestorów Prywatnych</t>
  </si>
  <si>
    <t>Wartość Opłaty za zarządzanie w całym horyzoncie inwestycyjnym</t>
  </si>
  <si>
    <t>Kwota (w tys. zł)</t>
  </si>
  <si>
    <t>Deklarowana kapitalizacja Funduszu VC (w tys. zł), w tym:</t>
  </si>
  <si>
    <t>[w tys. zł]</t>
  </si>
  <si>
    <t>Dane pozostałych członków Zespołu, które zobowiązały się zapewnić udział w Deklarowanej Kapitalizacji Funduszu VC</t>
  </si>
  <si>
    <t>Deklarowany poziom Hurdle Rate, w %</t>
  </si>
  <si>
    <t xml:space="preserve">Deklarowany poziom Carried Interest, w % </t>
  </si>
  <si>
    <t>11.1.</t>
  </si>
  <si>
    <t>11.2.</t>
  </si>
  <si>
    <t>Typ Funduszu VC</t>
  </si>
  <si>
    <t>generalistyczny</t>
  </si>
  <si>
    <t>branżowy/specjalistyczny</t>
  </si>
  <si>
    <t>Poszczególne wkłady = Deklarowanej Kapitalizacji</t>
  </si>
  <si>
    <t>Przeciętna kwota Inwestycji (w tys. zł) ogółem, w tym:</t>
  </si>
  <si>
    <t>Suma wkładów poszczególnych Inwestorów Prywatnych = wkład Inwestorów Prywatnych</t>
  </si>
  <si>
    <t>Suma wkładów poszczególnych członków KP = wkład KP</t>
  </si>
  <si>
    <t xml:space="preserve">Przynajmniej 2 członków KP zadeklarowało zaangażowanie na poziomie min. 32h/tyg. </t>
  </si>
  <si>
    <t>Wkład prywatny = 1-20% Deklarowanej Kapitalizacji</t>
  </si>
  <si>
    <t>9.1.</t>
  </si>
  <si>
    <t>9.1.1.</t>
  </si>
  <si>
    <t>9.1.2.</t>
  </si>
  <si>
    <t>9.1.3.</t>
  </si>
  <si>
    <t>9.1.4.</t>
  </si>
  <si>
    <t>9.2.</t>
  </si>
  <si>
    <t>9.3.</t>
  </si>
  <si>
    <t>1. Formularz identyfikacyjny Oferty powinien zostać przygotowany jako osobny dokument oraz plik stanowiący integralną część Oferty. 
2. Forma przekazania informacji w ramach załącznika ograniczona jest do tekstu (bez dodatkowych obrazów, tabel, grafów itp.).
3. Nie określa się limitu, co do maksymalnej objętości, jaką posiadać może Formularz.
4. Oferent niebędący osobą fizyczną powinien wykazać prawo do bycia reprezentowanym przez określone osoby poprzez dołączenie do niniejszego Załącznika odpisu z właściwego rejestru, wyciągu, pełnomocnictw lub innych korporacyjnych dokumentów potwierdzających umocowanie do reprezentacji Oferenta.
5. W przypadku gdy Oferentem jest grupa osób fizycznych formularz powinien uwzględniać oraz zostać podpisany przez wszystkie osoby fizyczne (wiersze odnoszące się do poszczególnych osób fizycznych powinny być w takim przypadku multiplikowane).
6. Podpisy na końcu Formularza będą wymagane w momencie składania oryginałów dokumentów.
7. W przypadku gdy w ramach Oferty został wskazany więcej niż 1 (słownie: jeden) Inwestor Prywatny oraz/lub osoba wchodząca w skład Zespołu Formularz powinien uwzględniać odpowiednio wszystkich Inwestorów Prywatnych oraz/lub wszystkie osoby wchodzące w skład Zespołu.
8. Odpowiednie rubryki niniejszego Formularza można multiplikować (kopiować) jeżeli zamieszczone w niniejszym Formularzu pola nie wystarczają do wykazania wymaganych informacji.
9. Pojęcia niezdefiniowane w niniejszym dokumencie mają znaczenie nadane im w Zasadach.</t>
  </si>
  <si>
    <t>osoby fizyczne tworzące wewnętrzny organ zarządzający Funduszu VC, np. zarząd spółki kapitałowej, która po jej utworzeniu oraz wyborze w ramach Naboru będzie Funduszem VC</t>
  </si>
  <si>
    <t>niezależny zewnętrzny przedsiębiorca, uprawniony według przepisów państwa, w którym prowadzi działalność, do zarządzania częścią lub całością działalności inwestycyjnej Funduszu VC (np. podmiot mający zarządzać częścią lub całością portfela inwestycyjnego funduszu inwestycyjnego, który po jego utworzeniu oraz wyborze w ramach Naboru będzie Funduszem VC)</t>
  </si>
  <si>
    <t>Wartość zakładanych środków PFR KOFFI FIZ w Deklarowanej Kapitalizacji</t>
  </si>
  <si>
    <t>Wartość Opłaty za zarządzanie w Okresie Inwestycyjnym</t>
  </si>
  <si>
    <t>Imiona i nazwiska osób wchodzących w skład Komitetu Inwestycyjnego Funduszu VC, które nie są członkami Kluczowego Personelu</t>
  </si>
  <si>
    <t>Suma wkładów poszczególnych pozostałych członków Zespołu = wkład pozostałych członków Zespołu</t>
  </si>
  <si>
    <t>Środki PFR KOFFI FIZ</t>
  </si>
  <si>
    <t>Środki pozostałych członków Zespołu</t>
  </si>
  <si>
    <t>Opłata za Zarządzanie</t>
  </si>
  <si>
    <t xml:space="preserve">Łączne wynagrodzenie (% Deklarowanej Kapitalizacji) </t>
  </si>
  <si>
    <t>Łączne Wynagrodzenie Funduszu VC/(Łączne Wynagrodzenie Funduszu VC+Inwestycje)</t>
  </si>
  <si>
    <t>Wartość wydatków inwestycyjnych netto na koniec = 0</t>
  </si>
  <si>
    <t>Okres inwestycyjny</t>
  </si>
  <si>
    <t>Horyzont inwestycyjny</t>
  </si>
  <si>
    <t>Okres wychodzenia z Inwestycji</t>
  </si>
  <si>
    <t>Deklarowane zaangażowanie czasowe w działalność inwestycyjną (godz./tyg.)</t>
  </si>
  <si>
    <t>Tempo dezinwestycji</t>
  </si>
  <si>
    <t>Inwestycje i dezinwestycje</t>
  </si>
  <si>
    <t>Skumulowana wartość wynagrodzenia</t>
  </si>
  <si>
    <t>Deklarowana kapitalizacja</t>
  </si>
  <si>
    <r>
      <t xml:space="preserve">Opłata zmienna (%/półrocznie)* - </t>
    </r>
    <r>
      <rPr>
        <i/>
        <sz val="11"/>
        <color theme="1"/>
        <rFont val="Calibri"/>
        <family val="2"/>
        <charset val="238"/>
        <scheme val="minor"/>
      </rPr>
      <t>proszę wpisywać wartości pojedynczo do każdej komórki</t>
    </r>
  </si>
  <si>
    <t>Stanowisko 6</t>
  </si>
  <si>
    <t>Stanowisko 7</t>
  </si>
  <si>
    <t>Stanowisko 8</t>
  </si>
  <si>
    <t>Stanowisko 9</t>
  </si>
  <si>
    <t>Stanowisko 10</t>
  </si>
  <si>
    <t>Opłata za Zarządzanie w Okresie wychodzenia z Inwestycji nie przekracza 1,5%</t>
  </si>
  <si>
    <t>Deklarowane wartości Carried Interest i Minimalnej Stopy Zwrotu (Hurdle Rate), zgodnie z pkt 36 i 37 Term Sheet</t>
  </si>
  <si>
    <t>Tempo inwestycji narastająco</t>
  </si>
  <si>
    <t>Pokrycie kosztów operacyjnych z opłaty za zarządzanie**</t>
  </si>
  <si>
    <t>**Podświetlenie oznacza większe koszty niż wpływ z tytułu OZ w danym okresie</t>
  </si>
  <si>
    <t>***Podświetlenie oznacza większe łączne koszty niż łączne wpływy z tytułu OZ (w takiej sytuacji koszty będą ponoszone ze środków własnych Oferenta)</t>
  </si>
  <si>
    <t>Pokrycie kosztów operacyjnych z opłaty za zarządzanie - narastająco***</t>
  </si>
  <si>
    <t xml:space="preserve">*Podświetlenie oznacza, że nie są spełnione wymagania co do realizacji Opłaty za Zarządzanie (Term Sheet pkt. 34. 2) )
</t>
  </si>
  <si>
    <t>% Kosztów operacyjnych</t>
  </si>
  <si>
    <t>Stanowisko 1</t>
  </si>
  <si>
    <t>Załącznik nr 1: Formularz identyfikacyjny Oferty</t>
  </si>
  <si>
    <r>
      <t xml:space="preserve">Harmonogram finansowy
</t>
    </r>
    <r>
      <rPr>
        <sz val="11"/>
        <color theme="1"/>
        <rFont val="Calibri"/>
        <family val="2"/>
        <charset val="238"/>
        <scheme val="minor"/>
      </rPr>
      <t>Harmonogram finansowy może być sporządzony zgodnie z poniższym wzorem lub w innej formie zaproponowanej przez Oferenta.</t>
    </r>
  </si>
  <si>
    <t>10.1.</t>
  </si>
  <si>
    <t>10.2.</t>
  </si>
  <si>
    <t>11.1.1.</t>
  </si>
  <si>
    <t>11.1.2.</t>
  </si>
  <si>
    <t>11.3.</t>
  </si>
  <si>
    <t>Wartość deklarowanych wkładów prywatnych ze środków Kluczowego Personelu Oferenta</t>
  </si>
  <si>
    <t>Wartość deklarowanych wkładów prywatnych ze środków pozostałych członków Zespołu Oferenta</t>
  </si>
  <si>
    <t>Dane osób wchodzących w skład Podmiotu Zarządzającego</t>
  </si>
  <si>
    <t>Deklarowany wkład własny w ramach Deklarowanej Kapitalizacji (w tys. PLN)</t>
  </si>
  <si>
    <t>Dane Inwestora Prywatnego niebędącego osobą fizyczną</t>
  </si>
  <si>
    <t>Dane Inwestora Prywatnego będącego osobą fizyczną</t>
  </si>
  <si>
    <t xml:space="preserve">                                       Imię i nazwisko Oferenta / imię i nazwisko osoby upoważnionej do reprezentowania Oferenta</t>
  </si>
  <si>
    <t xml:space="preserve">                                                   Podpis Oferenta / Podpis osoby upoważnionej do reprezentowania Oferenta</t>
  </si>
  <si>
    <t>Suma wynagrodzenie zmienne + wynagrodzenie stałe = łączenie wynagrodzenie</t>
  </si>
  <si>
    <t>Tempo dezinwestycji narastająco</t>
  </si>
  <si>
    <t>Zatrudnienie (według stanowisk i roli, w tym ze wskazaniem członków Kluczowego Personelu i Zespołu Zarządzającego)</t>
  </si>
  <si>
    <t>9.1.5.</t>
  </si>
  <si>
    <t>18.</t>
  </si>
  <si>
    <t>Dane pozostałych Inwestorów</t>
  </si>
  <si>
    <t xml:space="preserve">Nazwa Inwestora </t>
  </si>
  <si>
    <t>Wartość deklarowanych w ramach Oferty wkładów pozostałych Inwestorów</t>
  </si>
  <si>
    <t>Środki pozostałych Inwestorów</t>
  </si>
  <si>
    <t>% OZ na koniec Horyzontu Inwestycyjnego</t>
  </si>
  <si>
    <t>Suma wkładów poszczególnych pozostałych Inwestorów = wkład pozostałych Inwestorów</t>
  </si>
  <si>
    <t>Instrukcja wypełniania tabeli: 
1. Wszystkie pola Formularza, z wyjątkiem oznaczonych kolorem niebieskim, powinny być wypełnione przez Oferenta
2. Plik należy zapisać w formacie .xlsm
3. Po wypełnieniu wszystkie komórki z zakresu L8:L14 powinny wskazywać wartość PRAWDA</t>
  </si>
  <si>
    <t>Informacje o przetwarzaniu danych osobowych wszystkich osób wymienionych w niniejszym Formularzu, dla potrzeby oceny Oferty, zgodnie przepisami o ochronie danych osobowych zostały zawarte w Załączniku Nr 5 Oswiadczenie_Oferenta, w Załączniku nr 6 Oswiadczenie_czlonka_Kluczowego_Personelu, w Załączniku nr 7 Oswiadczenie_czlonka_Zespolu_wnoszacego_wklad oraz w Załączniku nr 8 Oswiadczenie_Inwestora_Prywatnego.</t>
  </si>
  <si>
    <t xml:space="preserve">osoby prawne tworzące zewnętrzny organ zarządzający Funduszu VC, np. komplementariusz spółki komandytowo-akcyjnej, który po jej utworzeniu oraz wyborze w ramach Naboru będzie Funduszem VC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</si>
</sst>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0.0%"/>
    <numFmt numFmtId="166" formatCode="0.0000"/>
  </numFmts>
  <fonts count="23" x14ac:knownFonts="1">
    <font>
      <sz val="11"/>
      <color theme="1"/>
      <name val="Calibri"/>
      <family val="2"/>
      <charset val="238"/>
      <scheme val="minor"/>
    </font>
    <font>
      <i/>
      <sz val="11"/>
      <color theme="1"/>
      <name val="Calibri"/>
      <family val="2"/>
      <charset val="238"/>
      <scheme val="minor"/>
    </font>
    <font>
      <sz val="11"/>
      <color theme="1"/>
      <name val="Calibri"/>
      <family val="2"/>
      <charset val="238"/>
      <scheme val="minor"/>
    </font>
    <font>
      <sz val="11"/>
      <color theme="1"/>
      <name val="Calibri"/>
      <family val="2"/>
      <charset val="238"/>
      <scheme val="minor"/>
    </font>
    <font>
      <b/>
      <i/>
      <sz val="12"/>
      <color theme="1"/>
      <name val="Calibri"/>
      <family val="2"/>
      <charset val="238"/>
      <scheme val="minor"/>
    </font>
    <font>
      <i/>
      <sz val="11"/>
      <color theme="1"/>
      <name val="Calibri"/>
      <family val="2"/>
      <charset val="238"/>
      <scheme val="minor"/>
    </font>
    <font>
      <u/>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sz val="11"/>
      <color theme="0"/>
      <name val="Calibri"/>
      <family val="2"/>
      <charset val="238"/>
      <scheme val="minor"/>
    </font>
    <font>
      <b/>
      <sz val="11"/>
      <color theme="0"/>
      <name val="Calibri"/>
      <family val="2"/>
      <charset val="238"/>
      <scheme val="minor"/>
    </font>
    <font>
      <sz val="11"/>
      <name val="Calibri"/>
      <family val="2"/>
      <charset val="238"/>
      <scheme val="minor"/>
    </font>
    <font>
      <b/>
      <i/>
      <sz val="11"/>
      <color theme="1"/>
      <name val="Calibri"/>
      <family val="2"/>
      <charset val="238"/>
      <scheme val="minor"/>
    </font>
    <font>
      <b/>
      <sz val="11"/>
      <color rgb="FF000000"/>
      <name val="Calibri"/>
      <family val="2"/>
      <charset val="238"/>
      <scheme val="minor"/>
    </font>
    <font>
      <i/>
      <sz val="11"/>
      <color rgb="FF000000"/>
      <name val="Calibri"/>
      <family val="2"/>
      <charset val="238"/>
      <scheme val="minor"/>
    </font>
    <font>
      <b/>
      <i/>
      <sz val="11"/>
      <color rgb="FF000000"/>
      <name val="Calibri"/>
      <family val="2"/>
      <charset val="238"/>
      <scheme val="minor"/>
    </font>
    <font>
      <sz val="11"/>
      <color theme="1"/>
      <name val="Calibri"/>
      <family val="2"/>
      <charset val="238"/>
      <scheme val="minor"/>
    </font>
    <font>
      <i/>
      <sz val="11"/>
      <color theme="1"/>
      <name val="Calibri"/>
      <family val="2"/>
      <charset val="238"/>
      <scheme val="minor"/>
    </font>
    <font>
      <b/>
      <sz val="14"/>
      <color theme="1"/>
      <name val="Calibri"/>
      <family val="2"/>
      <charset val="238"/>
      <scheme val="minor"/>
    </font>
    <font>
      <sz val="11"/>
      <color theme="9"/>
      <name val="Calibri"/>
      <family val="2"/>
      <charset val="238"/>
      <scheme val="minor"/>
    </font>
    <font>
      <b/>
      <i/>
      <sz val="14"/>
      <color theme="1"/>
      <name val="Calibri"/>
      <family val="2"/>
      <charset val="238"/>
      <scheme val="minor"/>
    </font>
    <font>
      <sz val="11"/>
      <color rgb="FF002060"/>
      <name val="Calibri"/>
      <family val="2"/>
      <charset val="238"/>
      <scheme val="minor"/>
    </font>
    <font>
      <sz val="11"/>
      <color theme="0"/>
      <name val="Calibri"/>
      <family val="2"/>
      <charset val="238"/>
      <scheme val="minor"/>
    </font>
  </fonts>
  <fills count="11">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s>
  <cellStyleXfs count="5">
    <xf numFmtId="0" fontId="0" fillId="0" borderId="0"/>
    <xf numFmtId="16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cellStyleXfs>
  <cellXfs count="265">
    <xf numFmtId="0" fontId="0" fillId="0" borderId="0" xfId="0"/>
    <xf numFmtId="0" fontId="3" fillId="0" borderId="0" xfId="0" applyFont="1"/>
    <xf numFmtId="0" fontId="5" fillId="5" borderId="0" xfId="0" applyFont="1" applyFill="1"/>
    <xf numFmtId="0" fontId="5" fillId="2" borderId="0" xfId="0" applyFont="1" applyFill="1"/>
    <xf numFmtId="0" fontId="3" fillId="2" borderId="0" xfId="0" applyFont="1" applyFill="1"/>
    <xf numFmtId="0" fontId="6" fillId="0" borderId="0" xfId="0" applyFont="1"/>
    <xf numFmtId="0" fontId="3" fillId="0" borderId="0" xfId="0" applyFont="1" applyFill="1"/>
    <xf numFmtId="3" fontId="3" fillId="0" borderId="0" xfId="0" applyNumberFormat="1" applyFont="1"/>
    <xf numFmtId="0" fontId="7" fillId="0" borderId="10" xfId="0" applyFont="1" applyBorder="1"/>
    <xf numFmtId="0" fontId="3" fillId="0" borderId="10" xfId="0" applyFont="1" applyFill="1" applyBorder="1"/>
    <xf numFmtId="165" fontId="3" fillId="0" borderId="10" xfId="0" applyNumberFormat="1" applyFont="1" applyFill="1" applyBorder="1" applyAlignment="1">
      <alignment horizontal="center"/>
    </xf>
    <xf numFmtId="3" fontId="3" fillId="0" borderId="0" xfId="0" applyNumberFormat="1" applyFont="1" applyAlignment="1">
      <alignment horizontal="right"/>
    </xf>
    <xf numFmtId="0" fontId="8" fillId="4" borderId="0" xfId="0" applyFont="1" applyFill="1" applyBorder="1" applyAlignment="1">
      <alignment horizontal="left" vertical="center" indent="1"/>
    </xf>
    <xf numFmtId="3" fontId="3" fillId="9" borderId="0" xfId="0" applyNumberFormat="1" applyFont="1" applyFill="1"/>
    <xf numFmtId="165" fontId="3" fillId="0" borderId="0" xfId="0" applyNumberFormat="1" applyFont="1" applyFill="1"/>
    <xf numFmtId="165" fontId="3" fillId="0" borderId="0" xfId="0" applyNumberFormat="1" applyFont="1"/>
    <xf numFmtId="0" fontId="3" fillId="0" borderId="0" xfId="0" applyFont="1" applyFill="1" applyBorder="1"/>
    <xf numFmtId="0" fontId="3" fillId="0" borderId="0" xfId="0" applyFont="1" applyBorder="1"/>
    <xf numFmtId="0" fontId="9" fillId="3" borderId="23" xfId="0" applyFont="1" applyFill="1" applyBorder="1" applyAlignment="1">
      <alignment horizontal="center" vertical="center"/>
    </xf>
    <xf numFmtId="0" fontId="10" fillId="3" borderId="16" xfId="0" applyFont="1" applyFill="1" applyBorder="1" applyAlignment="1">
      <alignment horizontal="center" wrapText="1"/>
    </xf>
    <xf numFmtId="0" fontId="9" fillId="3" borderId="27" xfId="0" applyFont="1" applyFill="1" applyBorder="1" applyAlignment="1">
      <alignment horizontal="center" vertical="center"/>
    </xf>
    <xf numFmtId="0" fontId="10" fillId="3" borderId="18" xfId="0" applyFont="1" applyFill="1" applyBorder="1" applyAlignment="1">
      <alignment horizontal="center"/>
    </xf>
    <xf numFmtId="0" fontId="10" fillId="3" borderId="19" xfId="0" applyFont="1" applyFill="1" applyBorder="1" applyAlignment="1">
      <alignment horizontal="center"/>
    </xf>
    <xf numFmtId="0" fontId="10" fillId="3" borderId="28" xfId="0" applyFont="1" applyFill="1" applyBorder="1" applyAlignment="1">
      <alignment horizontal="center"/>
    </xf>
    <xf numFmtId="0" fontId="10" fillId="3" borderId="20" xfId="0" applyFont="1" applyFill="1" applyBorder="1" applyAlignment="1">
      <alignment horizontal="center"/>
    </xf>
    <xf numFmtId="0" fontId="10" fillId="3" borderId="21" xfId="0" applyFont="1" applyFill="1" applyBorder="1" applyAlignment="1">
      <alignment horizontal="center"/>
    </xf>
    <xf numFmtId="0" fontId="10" fillId="3" borderId="29" xfId="0" applyFont="1" applyFill="1" applyBorder="1" applyAlignment="1">
      <alignment horizontal="center" wrapText="1"/>
    </xf>
    <xf numFmtId="0" fontId="9" fillId="2" borderId="0" xfId="0" applyFont="1" applyFill="1" applyBorder="1" applyAlignment="1">
      <alignment horizontal="center" vertical="center"/>
    </xf>
    <xf numFmtId="0" fontId="10" fillId="2" borderId="0" xfId="0" applyFont="1" applyFill="1" applyBorder="1" applyAlignment="1">
      <alignment horizontal="center"/>
    </xf>
    <xf numFmtId="0" fontId="10" fillId="2" borderId="0" xfId="0" applyFont="1" applyFill="1" applyBorder="1" applyAlignment="1">
      <alignment horizontal="center" wrapText="1"/>
    </xf>
    <xf numFmtId="0" fontId="3" fillId="2" borderId="0" xfId="0" applyFont="1" applyFill="1" applyBorder="1"/>
    <xf numFmtId="0" fontId="3" fillId="0" borderId="10" xfId="0" applyFont="1" applyBorder="1"/>
    <xf numFmtId="0" fontId="3" fillId="0" borderId="0" xfId="0" applyFont="1" applyBorder="1" applyAlignment="1">
      <alignment horizontal="left" indent="1"/>
    </xf>
    <xf numFmtId="10" fontId="11" fillId="8" borderId="0" xfId="0" applyNumberFormat="1" applyFont="1" applyFill="1" applyBorder="1" applyProtection="1"/>
    <xf numFmtId="10" fontId="11" fillId="2" borderId="0" xfId="0" applyNumberFormat="1" applyFont="1" applyFill="1" applyBorder="1"/>
    <xf numFmtId="0" fontId="3" fillId="0" borderId="10" xfId="0" applyFont="1" applyBorder="1" applyAlignment="1">
      <alignment horizontal="left" indent="1"/>
    </xf>
    <xf numFmtId="10" fontId="11" fillId="8" borderId="10" xfId="0" applyNumberFormat="1" applyFont="1" applyFill="1" applyBorder="1" applyProtection="1"/>
    <xf numFmtId="10" fontId="11" fillId="8" borderId="10" xfId="0" applyNumberFormat="1" applyFont="1" applyFill="1" applyBorder="1"/>
    <xf numFmtId="0" fontId="3" fillId="0" borderId="0" xfId="0" applyFont="1" applyBorder="1" applyAlignment="1">
      <alignment horizontal="left" wrapText="1" indent="1"/>
    </xf>
    <xf numFmtId="164" fontId="11" fillId="2" borderId="0" xfId="1" applyFont="1" applyFill="1" applyBorder="1"/>
    <xf numFmtId="0" fontId="7" fillId="0" borderId="0" xfId="0" applyFont="1"/>
    <xf numFmtId="0" fontId="10" fillId="0" borderId="0" xfId="0" applyFont="1"/>
    <xf numFmtId="165" fontId="3" fillId="8" borderId="0" xfId="0" applyNumberFormat="1" applyFont="1" applyFill="1" applyBorder="1" applyProtection="1"/>
    <xf numFmtId="165" fontId="3" fillId="2" borderId="0" xfId="0" applyNumberFormat="1" applyFont="1" applyFill="1" applyBorder="1"/>
    <xf numFmtId="0" fontId="3" fillId="0" borderId="0" xfId="0" applyFont="1" applyAlignment="1">
      <alignment horizontal="left" indent="1"/>
    </xf>
    <xf numFmtId="165" fontId="3" fillId="8" borderId="0" xfId="0" applyNumberFormat="1" applyFont="1" applyFill="1" applyBorder="1"/>
    <xf numFmtId="0" fontId="5" fillId="0" borderId="0" xfId="0" applyFont="1" applyAlignment="1">
      <alignment horizontal="left" indent="1"/>
    </xf>
    <xf numFmtId="165" fontId="5" fillId="0" borderId="0" xfId="0" applyNumberFormat="1" applyFont="1"/>
    <xf numFmtId="4" fontId="3" fillId="0" borderId="0" xfId="0" applyNumberFormat="1" applyFont="1"/>
    <xf numFmtId="0" fontId="13" fillId="0" borderId="2" xfId="0" applyFont="1" applyFill="1" applyBorder="1" applyAlignment="1">
      <alignment horizontal="left" vertical="center" wrapText="1" indent="1"/>
    </xf>
    <xf numFmtId="3" fontId="7" fillId="0" borderId="2" xfId="0" applyNumberFormat="1" applyFont="1" applyBorder="1" applyAlignment="1">
      <alignment horizontal="right"/>
    </xf>
    <xf numFmtId="3" fontId="7" fillId="0" borderId="0" xfId="0" applyNumberFormat="1" applyFont="1"/>
    <xf numFmtId="0" fontId="8" fillId="0" borderId="0" xfId="0" applyFont="1" applyFill="1" applyBorder="1" applyAlignment="1">
      <alignment horizontal="left" vertical="center" wrapText="1" indent="1"/>
    </xf>
    <xf numFmtId="3" fontId="7" fillId="0" borderId="0" xfId="0" applyNumberFormat="1" applyFont="1" applyBorder="1" applyAlignment="1">
      <alignment horizontal="right"/>
    </xf>
    <xf numFmtId="1" fontId="3" fillId="0" borderId="0" xfId="0" applyNumberFormat="1" applyFont="1"/>
    <xf numFmtId="1" fontId="3" fillId="0" borderId="0" xfId="1" applyNumberFormat="1" applyFont="1"/>
    <xf numFmtId="0" fontId="3" fillId="0" borderId="5" xfId="0" applyFont="1" applyBorder="1" applyAlignment="1">
      <alignment horizontal="left" indent="1"/>
    </xf>
    <xf numFmtId="3" fontId="7" fillId="0" borderId="5" xfId="0" applyNumberFormat="1" applyFont="1" applyBorder="1"/>
    <xf numFmtId="1" fontId="7" fillId="0" borderId="0" xfId="0" applyNumberFormat="1" applyFont="1" applyBorder="1" applyAlignment="1">
      <alignment horizontal="center"/>
    </xf>
    <xf numFmtId="0" fontId="7" fillId="0" borderId="5" xfId="0" applyFont="1" applyBorder="1"/>
    <xf numFmtId="3" fontId="7" fillId="0" borderId="10" xfId="0" applyNumberFormat="1" applyFont="1" applyBorder="1"/>
    <xf numFmtId="0" fontId="7" fillId="0" borderId="10" xfId="0" applyFont="1" applyBorder="1" applyAlignment="1">
      <alignment horizontal="left"/>
    </xf>
    <xf numFmtId="0" fontId="8" fillId="0" borderId="0" xfId="0" applyFont="1" applyFill="1" applyBorder="1" applyAlignment="1">
      <alignment horizontal="left" vertical="center" indent="2"/>
    </xf>
    <xf numFmtId="0" fontId="3" fillId="8" borderId="0" xfId="0" applyFont="1" applyFill="1" applyProtection="1"/>
    <xf numFmtId="0" fontId="3" fillId="8" borderId="0" xfId="0" applyFont="1" applyFill="1"/>
    <xf numFmtId="0" fontId="8" fillId="4" borderId="0" xfId="0" applyFont="1" applyFill="1" applyBorder="1" applyAlignment="1">
      <alignment horizontal="left" vertical="center" indent="2"/>
    </xf>
    <xf numFmtId="0" fontId="8" fillId="0" borderId="0" xfId="0" applyFont="1" applyFill="1" applyBorder="1" applyAlignment="1">
      <alignment horizontal="left" vertical="center" indent="1"/>
    </xf>
    <xf numFmtId="0" fontId="8" fillId="2" borderId="0" xfId="0" applyFont="1" applyFill="1" applyBorder="1" applyAlignment="1">
      <alignment horizontal="left" vertical="center" indent="1"/>
    </xf>
    <xf numFmtId="0" fontId="12" fillId="2" borderId="10" xfId="0" applyFont="1" applyFill="1" applyBorder="1" applyAlignment="1">
      <alignment horizontal="left"/>
    </xf>
    <xf numFmtId="9" fontId="12" fillId="2" borderId="10" xfId="2" applyFont="1" applyFill="1" applyBorder="1"/>
    <xf numFmtId="0" fontId="5" fillId="2" borderId="0" xfId="0" applyFont="1" applyFill="1" applyAlignment="1">
      <alignment horizontal="left" indent="1"/>
    </xf>
    <xf numFmtId="9" fontId="5" fillId="2" borderId="0" xfId="2" applyFont="1" applyFill="1"/>
    <xf numFmtId="0" fontId="14" fillId="2" borderId="0" xfId="0" applyFont="1" applyFill="1" applyBorder="1" applyAlignment="1">
      <alignment horizontal="left" vertical="center" indent="2"/>
    </xf>
    <xf numFmtId="0" fontId="14" fillId="2" borderId="0" xfId="0" applyFont="1" applyFill="1" applyBorder="1" applyAlignment="1">
      <alignment horizontal="left" vertical="center" indent="1"/>
    </xf>
    <xf numFmtId="9" fontId="5" fillId="2" borderId="0" xfId="2" applyFont="1" applyFill="1" applyProtection="1"/>
    <xf numFmtId="0" fontId="5" fillId="2" borderId="0" xfId="0" applyFont="1" applyFill="1" applyProtection="1"/>
    <xf numFmtId="3" fontId="5" fillId="2" borderId="0" xfId="0" applyNumberFormat="1" applyFont="1" applyFill="1"/>
    <xf numFmtId="0" fontId="14" fillId="4" borderId="0" xfId="0" applyFont="1" applyFill="1" applyBorder="1" applyAlignment="1">
      <alignment vertical="center"/>
    </xf>
    <xf numFmtId="0" fontId="15" fillId="4" borderId="2" xfId="0" applyFont="1" applyFill="1" applyBorder="1" applyAlignment="1">
      <alignment horizontal="left" vertical="center" indent="1"/>
    </xf>
    <xf numFmtId="10" fontId="12" fillId="0" borderId="2" xfId="0" applyNumberFormat="1" applyFont="1" applyBorder="1"/>
    <xf numFmtId="10" fontId="12" fillId="0" borderId="0" xfId="0" applyNumberFormat="1" applyFont="1" applyBorder="1"/>
    <xf numFmtId="0" fontId="13" fillId="0" borderId="10" xfId="0" applyFont="1" applyFill="1" applyBorder="1" applyAlignment="1">
      <alignment vertical="center"/>
    </xf>
    <xf numFmtId="0" fontId="8" fillId="8" borderId="0" xfId="0" applyFont="1" applyFill="1" applyBorder="1" applyAlignment="1">
      <alignment vertical="center"/>
    </xf>
    <xf numFmtId="0" fontId="14" fillId="4" borderId="0" xfId="0" applyFont="1" applyFill="1" applyBorder="1" applyAlignment="1">
      <alignment horizontal="left" vertical="center" indent="2"/>
    </xf>
    <xf numFmtId="3" fontId="3" fillId="0" borderId="0" xfId="0" applyNumberFormat="1" applyFont="1" applyAlignment="1">
      <alignment horizontal="center"/>
    </xf>
    <xf numFmtId="165" fontId="3" fillId="0" borderId="0" xfId="0" applyNumberFormat="1" applyFont="1" applyAlignment="1">
      <alignment horizontal="center"/>
    </xf>
    <xf numFmtId="0" fontId="16" fillId="0" borderId="0" xfId="0" applyFont="1"/>
    <xf numFmtId="0" fontId="16" fillId="2" borderId="0" xfId="0" applyFont="1" applyFill="1"/>
    <xf numFmtId="0" fontId="19" fillId="0" borderId="0" xfId="0" applyFont="1"/>
    <xf numFmtId="0" fontId="16" fillId="2" borderId="0" xfId="0" applyFont="1" applyFill="1" applyBorder="1" applyAlignment="1">
      <alignment vertical="center"/>
    </xf>
    <xf numFmtId="0" fontId="16" fillId="0" borderId="0" xfId="0" applyFont="1" applyAlignment="1">
      <alignment vertical="center"/>
    </xf>
    <xf numFmtId="0" fontId="16" fillId="2" borderId="4" xfId="0" applyFont="1" applyFill="1" applyBorder="1" applyAlignment="1">
      <alignment vertical="center"/>
    </xf>
    <xf numFmtId="0" fontId="16" fillId="2" borderId="5" xfId="0" applyFont="1" applyFill="1" applyBorder="1" applyAlignment="1">
      <alignment vertical="center"/>
    </xf>
    <xf numFmtId="0" fontId="16" fillId="2" borderId="4"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6" fillId="0" borderId="7" xfId="0" applyFont="1" applyBorder="1" applyAlignment="1">
      <alignment vertical="center"/>
    </xf>
    <xf numFmtId="0" fontId="16" fillId="0" borderId="12" xfId="0" applyFont="1" applyBorder="1" applyAlignment="1">
      <alignment horizontal="center" vertical="center"/>
    </xf>
    <xf numFmtId="0" fontId="16" fillId="2" borderId="7" xfId="0" applyFont="1" applyFill="1" applyBorder="1" applyAlignment="1">
      <alignment vertical="center"/>
    </xf>
    <xf numFmtId="0" fontId="16" fillId="2" borderId="12" xfId="0" applyFont="1" applyFill="1" applyBorder="1" applyAlignment="1">
      <alignment horizontal="center" vertical="center"/>
    </xf>
    <xf numFmtId="0" fontId="16" fillId="0" borderId="9" xfId="0" applyFont="1" applyBorder="1" applyAlignment="1">
      <alignment vertical="center"/>
    </xf>
    <xf numFmtId="0" fontId="16" fillId="0" borderId="10" xfId="0" applyFont="1" applyBorder="1" applyAlignment="1">
      <alignment vertical="center"/>
    </xf>
    <xf numFmtId="0" fontId="16" fillId="2" borderId="9" xfId="0" applyFont="1" applyFill="1" applyBorder="1" applyAlignment="1">
      <alignment vertical="center"/>
    </xf>
    <xf numFmtId="0" fontId="16" fillId="2" borderId="10" xfId="0" applyFont="1" applyFill="1" applyBorder="1" applyAlignment="1">
      <alignment vertical="center"/>
    </xf>
    <xf numFmtId="0" fontId="16" fillId="0" borderId="4" xfId="0" applyFont="1" applyBorder="1" applyAlignment="1">
      <alignment vertical="center"/>
    </xf>
    <xf numFmtId="0" fontId="16" fillId="0" borderId="5" xfId="0" applyFont="1" applyBorder="1" applyAlignment="1">
      <alignment vertical="center"/>
    </xf>
    <xf numFmtId="0" fontId="16" fillId="0" borderId="7" xfId="0" applyFont="1" applyBorder="1" applyAlignment="1">
      <alignment horizontal="center" vertical="center"/>
    </xf>
    <xf numFmtId="0" fontId="16" fillId="0" borderId="0" xfId="0" applyFont="1" applyBorder="1" applyAlignment="1">
      <alignment horizontal="center" vertical="center"/>
    </xf>
    <xf numFmtId="10" fontId="21" fillId="6" borderId="12" xfId="0" applyNumberFormat="1" applyFont="1" applyFill="1" applyBorder="1" applyAlignment="1">
      <alignment horizontal="center" vertical="center"/>
    </xf>
    <xf numFmtId="0" fontId="16" fillId="2" borderId="0" xfId="0" applyFont="1" applyFill="1" applyBorder="1" applyAlignment="1" applyProtection="1">
      <alignment vertical="center"/>
    </xf>
    <xf numFmtId="0" fontId="16" fillId="2" borderId="0" xfId="0" applyFont="1" applyFill="1" applyBorder="1" applyAlignment="1">
      <alignment vertical="center" wrapText="1"/>
    </xf>
    <xf numFmtId="0" fontId="16" fillId="2" borderId="0" xfId="0" applyFont="1" applyFill="1" applyBorder="1" applyAlignment="1">
      <alignment horizontal="center" vertical="center"/>
    </xf>
    <xf numFmtId="0" fontId="22" fillId="0" borderId="0" xfId="0" applyFont="1" applyAlignment="1">
      <alignment vertical="center"/>
    </xf>
    <xf numFmtId="3" fontId="16" fillId="2" borderId="3" xfId="0" applyNumberFormat="1" applyFont="1" applyFill="1" applyBorder="1" applyAlignment="1">
      <alignment horizontal="left"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10" xfId="0" applyFont="1" applyFill="1" applyBorder="1" applyAlignment="1">
      <alignment vertical="center" wrapText="1"/>
    </xf>
    <xf numFmtId="0" fontId="16" fillId="2" borderId="10" xfId="0" applyFont="1" applyFill="1" applyBorder="1" applyAlignment="1">
      <alignment horizontal="center" vertical="center"/>
    </xf>
    <xf numFmtId="9" fontId="21" fillId="6" borderId="3" xfId="0" applyNumberFormat="1" applyFont="1" applyFill="1" applyBorder="1" applyAlignment="1">
      <alignment horizontal="center" vertical="center" wrapText="1"/>
    </xf>
    <xf numFmtId="0" fontId="16" fillId="2" borderId="0" xfId="0" applyFont="1" applyFill="1" applyAlignment="1">
      <alignment vertical="center"/>
    </xf>
    <xf numFmtId="0" fontId="16" fillId="0" borderId="0" xfId="0" applyFont="1" applyBorder="1" applyAlignment="1">
      <alignment vertical="center"/>
    </xf>
    <xf numFmtId="0" fontId="16" fillId="0" borderId="8" xfId="0" applyFont="1" applyBorder="1" applyAlignment="1">
      <alignment vertical="center"/>
    </xf>
    <xf numFmtId="0" fontId="16" fillId="0" borderId="11" xfId="0" applyFont="1" applyBorder="1" applyAlignment="1">
      <alignment vertical="center"/>
    </xf>
    <xf numFmtId="0" fontId="17" fillId="0" borderId="0" xfId="0" applyFont="1" applyAlignment="1">
      <alignment vertical="center"/>
    </xf>
    <xf numFmtId="166" fontId="17" fillId="2" borderId="0" xfId="0" applyNumberFormat="1" applyFont="1" applyFill="1" applyAlignment="1">
      <alignment vertical="center"/>
    </xf>
    <xf numFmtId="0" fontId="16" fillId="10" borderId="1" xfId="0" applyFont="1" applyFill="1" applyBorder="1" applyAlignment="1">
      <alignment vertical="center"/>
    </xf>
    <xf numFmtId="0" fontId="16" fillId="10" borderId="4" xfId="0" applyFont="1" applyFill="1" applyBorder="1" applyAlignment="1">
      <alignment vertical="center"/>
    </xf>
    <xf numFmtId="0" fontId="16" fillId="10" borderId="7" xfId="0" applyFont="1" applyFill="1" applyBorder="1" applyAlignment="1">
      <alignment vertical="center"/>
    </xf>
    <xf numFmtId="0" fontId="16" fillId="10" borderId="9" xfId="0" applyFont="1" applyFill="1" applyBorder="1" applyAlignment="1">
      <alignment vertical="center"/>
    </xf>
    <xf numFmtId="0" fontId="16" fillId="10" borderId="12" xfId="0" applyFont="1" applyFill="1" applyBorder="1" applyAlignment="1">
      <alignment horizontal="center" vertical="center"/>
    </xf>
    <xf numFmtId="0" fontId="16" fillId="10" borderId="12" xfId="0" applyFont="1" applyFill="1" applyBorder="1" applyAlignment="1">
      <alignment horizontal="center" vertical="center" wrapText="1"/>
    </xf>
    <xf numFmtId="16" fontId="16" fillId="10" borderId="1" xfId="0" applyNumberFormat="1" applyFont="1" applyFill="1" applyBorder="1" applyAlignment="1">
      <alignment vertical="center"/>
    </xf>
    <xf numFmtId="0" fontId="4" fillId="10" borderId="0" xfId="0" applyFont="1" applyFill="1" applyAlignment="1">
      <alignment vertical="top" wrapText="1"/>
    </xf>
    <xf numFmtId="0" fontId="5" fillId="10" borderId="0" xfId="0" applyFont="1" applyFill="1"/>
    <xf numFmtId="0" fontId="0" fillId="10" borderId="1" xfId="0" applyFont="1" applyFill="1" applyBorder="1" applyAlignment="1">
      <alignment vertical="center"/>
    </xf>
    <xf numFmtId="0" fontId="2" fillId="10" borderId="1" xfId="0" applyFont="1" applyFill="1" applyBorder="1" applyAlignment="1">
      <alignment vertical="center"/>
    </xf>
    <xf numFmtId="0" fontId="0" fillId="10" borderId="12" xfId="0" applyFont="1" applyFill="1" applyBorder="1" applyAlignment="1">
      <alignment horizontal="center" vertical="center" wrapText="1"/>
    </xf>
    <xf numFmtId="0" fontId="0" fillId="0" borderId="0" xfId="0" applyFont="1" applyBorder="1" applyAlignment="1">
      <alignment vertical="center"/>
    </xf>
    <xf numFmtId="0" fontId="0" fillId="0" borderId="0" xfId="0" applyFont="1"/>
    <xf numFmtId="0" fontId="1" fillId="0" borderId="0" xfId="0" applyFont="1" applyAlignment="1">
      <alignment horizontal="left" indent="1"/>
    </xf>
    <xf numFmtId="0" fontId="2" fillId="0" borderId="0" xfId="0" applyFont="1" applyAlignment="1">
      <alignment vertical="center"/>
    </xf>
    <xf numFmtId="9" fontId="21" fillId="6" borderId="3" xfId="0" applyNumberFormat="1" applyFont="1" applyFill="1" applyBorder="1" applyAlignment="1">
      <alignment horizontal="center" vertical="center" wrapText="1"/>
    </xf>
    <xf numFmtId="0" fontId="2" fillId="2" borderId="0" xfId="0" applyFont="1" applyFill="1" applyAlignment="1">
      <alignment vertical="center"/>
    </xf>
    <xf numFmtId="0" fontId="2" fillId="10" borderId="1" xfId="0" applyFont="1" applyFill="1" applyBorder="1" applyAlignment="1">
      <alignment vertical="center"/>
    </xf>
    <xf numFmtId="0" fontId="0" fillId="10" borderId="1" xfId="0" applyFont="1" applyFill="1" applyBorder="1" applyAlignment="1">
      <alignment vertical="center"/>
    </xf>
    <xf numFmtId="0" fontId="19" fillId="0" borderId="0" xfId="0" applyFont="1"/>
    <xf numFmtId="0" fontId="0" fillId="0" borderId="0" xfId="0" applyFont="1"/>
    <xf numFmtId="3" fontId="2" fillId="9" borderId="0" xfId="0" applyNumberFormat="1" applyFont="1" applyFill="1"/>
    <xf numFmtId="165" fontId="1" fillId="0" borderId="0" xfId="0" applyNumberFormat="1" applyFont="1"/>
    <xf numFmtId="0" fontId="16" fillId="10" borderId="2" xfId="0" applyFont="1" applyFill="1" applyBorder="1" applyAlignment="1">
      <alignment horizontal="left" vertical="center" wrapText="1"/>
    </xf>
    <xf numFmtId="0" fontId="0" fillId="10" borderId="12"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10" borderId="3" xfId="0" applyFont="1" applyFill="1" applyBorder="1" applyAlignment="1">
      <alignment horizontal="left" vertical="center" wrapText="1"/>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2" xfId="0" applyFont="1" applyFill="1" applyBorder="1" applyAlignment="1">
      <alignment horizontal="center" vertical="center"/>
    </xf>
    <xf numFmtId="0" fontId="20" fillId="2" borderId="3" xfId="0" applyFont="1" applyFill="1" applyBorder="1" applyAlignment="1">
      <alignment horizontal="center" vertical="center"/>
    </xf>
    <xf numFmtId="0" fontId="16" fillId="2" borderId="6" xfId="0" applyFont="1" applyFill="1" applyBorder="1" applyAlignment="1">
      <alignment horizontal="left" vertical="center" wrapText="1" indent="1"/>
    </xf>
    <xf numFmtId="0" fontId="16" fillId="2" borderId="8" xfId="0" applyFont="1" applyFill="1" applyBorder="1" applyAlignment="1">
      <alignment horizontal="left" vertical="center" wrapText="1" indent="1"/>
    </xf>
    <xf numFmtId="0" fontId="16" fillId="2" borderId="11" xfId="0" applyFont="1" applyFill="1" applyBorder="1" applyAlignment="1">
      <alignment horizontal="left" vertical="center" wrapText="1" indent="1"/>
    </xf>
    <xf numFmtId="0" fontId="16" fillId="2" borderId="5" xfId="0" applyFont="1" applyFill="1" applyBorder="1" applyAlignment="1">
      <alignment horizontal="left" vertical="center" wrapText="1" indent="1"/>
    </xf>
    <xf numFmtId="0" fontId="16" fillId="2" borderId="0" xfId="0" applyFont="1" applyFill="1" applyBorder="1" applyAlignment="1">
      <alignment horizontal="left" vertical="center" wrapText="1" indent="1"/>
    </xf>
    <xf numFmtId="0" fontId="16" fillId="2" borderId="10" xfId="0" applyFont="1" applyFill="1" applyBorder="1" applyAlignment="1">
      <alignment horizontal="left" vertical="center" wrapText="1" indent="1"/>
    </xf>
    <xf numFmtId="0" fontId="16" fillId="0" borderId="0" xfId="0" applyFont="1" applyAlignment="1">
      <alignment horizontal="left" vertical="center" wrapText="1"/>
    </xf>
    <xf numFmtId="0" fontId="16" fillId="2" borderId="9"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8" xfId="0" applyFont="1" applyFill="1" applyBorder="1" applyAlignment="1">
      <alignment horizontal="center" vertical="center"/>
    </xf>
    <xf numFmtId="0" fontId="16" fillId="10" borderId="0" xfId="0" quotePrefix="1" applyFont="1" applyFill="1" applyBorder="1" applyAlignment="1">
      <alignment horizontal="left" vertical="center" indent="1"/>
    </xf>
    <xf numFmtId="0" fontId="16" fillId="10" borderId="8" xfId="0" quotePrefix="1" applyFont="1" applyFill="1" applyBorder="1" applyAlignment="1">
      <alignment horizontal="left" vertical="center" indent="1"/>
    </xf>
    <xf numFmtId="0" fontId="16" fillId="10" borderId="10" xfId="0" quotePrefix="1" applyFont="1" applyFill="1" applyBorder="1" applyAlignment="1">
      <alignment horizontal="left" vertical="center" indent="1"/>
    </xf>
    <xf numFmtId="0" fontId="16" fillId="10" borderId="11" xfId="0" quotePrefix="1" applyFont="1" applyFill="1" applyBorder="1" applyAlignment="1">
      <alignment horizontal="left" vertical="center" indent="1"/>
    </xf>
    <xf numFmtId="0" fontId="16" fillId="10" borderId="2" xfId="0" applyFont="1" applyFill="1" applyBorder="1" applyAlignment="1">
      <alignment horizontal="left" vertical="center"/>
    </xf>
    <xf numFmtId="0" fontId="16" fillId="10" borderId="3" xfId="0" applyFont="1" applyFill="1" applyBorder="1" applyAlignment="1">
      <alignment horizontal="left" vertical="center"/>
    </xf>
    <xf numFmtId="0" fontId="16" fillId="10" borderId="5" xfId="0" applyFont="1" applyFill="1" applyBorder="1" applyAlignment="1">
      <alignment horizontal="left" vertical="center"/>
    </xf>
    <xf numFmtId="0" fontId="16" fillId="10" borderId="6" xfId="0" applyFont="1" applyFill="1" applyBorder="1" applyAlignment="1">
      <alignment horizontal="left" vertical="center"/>
    </xf>
    <xf numFmtId="0" fontId="16" fillId="10" borderId="1" xfId="0" applyFont="1" applyFill="1" applyBorder="1" applyAlignment="1">
      <alignment horizontal="center" vertical="center"/>
    </xf>
    <xf numFmtId="0" fontId="16" fillId="10" borderId="2" xfId="0" applyFont="1" applyFill="1" applyBorder="1" applyAlignment="1">
      <alignment horizontal="center" vertical="center"/>
    </xf>
    <xf numFmtId="0" fontId="16" fillId="10" borderId="3" xfId="0" applyFont="1" applyFill="1" applyBorder="1" applyAlignment="1">
      <alignment horizontal="center" vertical="center"/>
    </xf>
    <xf numFmtId="3" fontId="21" fillId="6" borderId="1" xfId="0" applyNumberFormat="1" applyFont="1" applyFill="1" applyBorder="1" applyAlignment="1">
      <alignment horizontal="center" vertical="center" wrapText="1"/>
    </xf>
    <xf numFmtId="3" fontId="21" fillId="6" borderId="2" xfId="0" applyNumberFormat="1" applyFont="1" applyFill="1" applyBorder="1" applyAlignment="1">
      <alignment horizontal="center" vertical="center" wrapText="1"/>
    </xf>
    <xf numFmtId="3" fontId="21" fillId="6" borderId="3" xfId="0" applyNumberFormat="1" applyFont="1" applyFill="1" applyBorder="1" applyAlignment="1">
      <alignment horizontal="center" vertical="center" wrapText="1"/>
    </xf>
    <xf numFmtId="10" fontId="16" fillId="2" borderId="4" xfId="0" applyNumberFormat="1" applyFont="1" applyFill="1" applyBorder="1" applyAlignment="1">
      <alignment horizontal="center" vertical="center"/>
    </xf>
    <xf numFmtId="10" fontId="16" fillId="2" borderId="5" xfId="0" applyNumberFormat="1" applyFont="1" applyFill="1" applyBorder="1" applyAlignment="1">
      <alignment horizontal="center" vertical="center"/>
    </xf>
    <xf numFmtId="10" fontId="16" fillId="2" borderId="6" xfId="0" applyNumberFormat="1" applyFont="1" applyFill="1" applyBorder="1" applyAlignment="1">
      <alignment horizontal="center" vertical="center"/>
    </xf>
    <xf numFmtId="0" fontId="16" fillId="10" borderId="5" xfId="0" applyFont="1" applyFill="1" applyBorder="1" applyAlignment="1"/>
    <xf numFmtId="0" fontId="16" fillId="10" borderId="6" xfId="0" applyFont="1" applyFill="1" applyBorder="1" applyAlignment="1"/>
    <xf numFmtId="0" fontId="16" fillId="10" borderId="4" xfId="0" applyFont="1" applyFill="1" applyBorder="1" applyAlignment="1">
      <alignment horizontal="left" vertical="center"/>
    </xf>
    <xf numFmtId="0" fontId="16" fillId="10" borderId="9" xfId="0" applyFont="1" applyFill="1" applyBorder="1" applyAlignment="1">
      <alignment horizontal="left" vertical="center"/>
    </xf>
    <xf numFmtId="3" fontId="16" fillId="2" borderId="1" xfId="0" applyNumberFormat="1" applyFont="1" applyFill="1" applyBorder="1" applyAlignment="1">
      <alignment horizontal="center" vertical="center" wrapText="1"/>
    </xf>
    <xf numFmtId="3" fontId="16" fillId="2" borderId="2" xfId="0" applyNumberFormat="1" applyFont="1" applyFill="1" applyBorder="1" applyAlignment="1">
      <alignment horizontal="center" vertical="center" wrapText="1"/>
    </xf>
    <xf numFmtId="3" fontId="16" fillId="2" borderId="3" xfId="0" applyNumberFormat="1" applyFont="1" applyFill="1" applyBorder="1" applyAlignment="1">
      <alignment horizontal="center" vertical="center" wrapText="1"/>
    </xf>
    <xf numFmtId="0" fontId="16" fillId="10" borderId="5" xfId="0" applyFont="1" applyFill="1" applyBorder="1" applyAlignment="1">
      <alignment horizontal="left" vertical="center" wrapText="1"/>
    </xf>
    <xf numFmtId="0" fontId="16" fillId="10" borderId="6" xfId="0" applyFont="1" applyFill="1" applyBorder="1" applyAlignment="1">
      <alignment horizontal="left" vertical="center" wrapText="1"/>
    </xf>
    <xf numFmtId="0" fontId="16" fillId="10" borderId="10" xfId="0" applyFont="1" applyFill="1" applyBorder="1" applyAlignment="1">
      <alignment horizontal="left" vertical="center" wrapText="1"/>
    </xf>
    <xf numFmtId="0" fontId="16" fillId="10" borderId="11" xfId="0" applyFont="1" applyFill="1" applyBorder="1" applyAlignment="1">
      <alignment horizontal="left" vertical="center" wrapText="1"/>
    </xf>
    <xf numFmtId="0" fontId="0" fillId="10" borderId="5" xfId="0" applyFont="1" applyFill="1" applyBorder="1" applyAlignment="1">
      <alignment horizontal="left" vertical="center" wrapText="1"/>
    </xf>
    <xf numFmtId="3" fontId="21" fillId="6" borderId="4" xfId="0" applyNumberFormat="1" applyFont="1" applyFill="1" applyBorder="1" applyAlignment="1">
      <alignment horizontal="center" vertical="center"/>
    </xf>
    <xf numFmtId="3" fontId="21" fillId="6" borderId="5" xfId="0" applyNumberFormat="1" applyFont="1" applyFill="1" applyBorder="1" applyAlignment="1">
      <alignment horizontal="center" vertical="center"/>
    </xf>
    <xf numFmtId="3" fontId="21" fillId="6" borderId="6" xfId="0" applyNumberFormat="1" applyFont="1" applyFill="1" applyBorder="1" applyAlignment="1">
      <alignment horizontal="center" vertical="center"/>
    </xf>
    <xf numFmtId="0" fontId="0" fillId="10" borderId="4" xfId="0" applyFont="1" applyFill="1" applyBorder="1" applyAlignment="1">
      <alignment horizontal="left" vertical="center"/>
    </xf>
    <xf numFmtId="0" fontId="0" fillId="10" borderId="6" xfId="0" applyFont="1" applyFill="1" applyBorder="1" applyAlignment="1">
      <alignment horizontal="left" vertical="center" wrapText="1"/>
    </xf>
    <xf numFmtId="0" fontId="0" fillId="10" borderId="10" xfId="0" applyFont="1" applyFill="1" applyBorder="1" applyAlignment="1">
      <alignment horizontal="left" vertical="center" wrapText="1"/>
    </xf>
    <xf numFmtId="0" fontId="0" fillId="10" borderId="11" xfId="0" applyFont="1" applyFill="1" applyBorder="1" applyAlignment="1">
      <alignment horizontal="left" vertical="center" wrapText="1"/>
    </xf>
    <xf numFmtId="0" fontId="18" fillId="10" borderId="12" xfId="0" applyFont="1" applyFill="1"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16" fillId="0" borderId="0" xfId="0" applyFont="1" applyBorder="1" applyAlignment="1">
      <alignment horizontal="left" vertical="center" wrapText="1" indent="1"/>
    </xf>
    <xf numFmtId="0" fontId="16" fillId="0" borderId="8" xfId="0" applyFont="1" applyBorder="1" applyAlignment="1">
      <alignment horizontal="left" vertical="center" wrapText="1" indent="1"/>
    </xf>
    <xf numFmtId="0" fontId="16" fillId="0" borderId="10" xfId="0" applyFont="1" applyBorder="1" applyAlignment="1">
      <alignment horizontal="left" vertical="center" wrapText="1" indent="1"/>
    </xf>
    <xf numFmtId="0" fontId="16" fillId="0" borderId="11" xfId="0" applyFont="1" applyBorder="1" applyAlignment="1">
      <alignment horizontal="left" vertical="center" wrapText="1" indent="1"/>
    </xf>
    <xf numFmtId="0" fontId="0" fillId="0" borderId="0" xfId="0" applyFont="1" applyBorder="1" applyAlignment="1">
      <alignment horizontal="left" vertical="center" wrapText="1" indent="1"/>
    </xf>
    <xf numFmtId="0" fontId="16" fillId="0" borderId="5" xfId="0" applyFont="1" applyBorder="1" applyAlignment="1">
      <alignment horizontal="left" vertical="center" wrapText="1" indent="1"/>
    </xf>
    <xf numFmtId="0" fontId="16" fillId="0" borderId="6" xfId="0" applyFont="1" applyBorder="1" applyAlignment="1">
      <alignment horizontal="left" vertical="center" wrapText="1" indent="1"/>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2" borderId="1" xfId="0" applyFont="1" applyFill="1" applyBorder="1" applyAlignment="1">
      <alignment horizontal="left" vertical="center"/>
    </xf>
    <xf numFmtId="0" fontId="16" fillId="2" borderId="2" xfId="0" applyFont="1" applyFill="1" applyBorder="1" applyAlignment="1">
      <alignment horizontal="left" vertical="center"/>
    </xf>
    <xf numFmtId="0" fontId="16" fillId="2" borderId="3" xfId="0" applyFont="1" applyFill="1" applyBorder="1" applyAlignment="1">
      <alignment horizontal="left" vertical="center"/>
    </xf>
    <xf numFmtId="3" fontId="16" fillId="2" borderId="12" xfId="0" applyNumberFormat="1" applyFont="1" applyFill="1" applyBorder="1" applyAlignment="1">
      <alignment horizontal="center" vertical="center" wrapText="1"/>
    </xf>
    <xf numFmtId="0" fontId="0" fillId="0" borderId="0" xfId="0" applyFont="1" applyAlignment="1">
      <alignment horizontal="left" vertical="center" wrapText="1"/>
    </xf>
    <xf numFmtId="0" fontId="0" fillId="10" borderId="2" xfId="0" applyFont="1" applyFill="1" applyBorder="1" applyAlignment="1">
      <alignment horizontal="left" vertical="center" wrapText="1"/>
    </xf>
    <xf numFmtId="0" fontId="17" fillId="2" borderId="1" xfId="0" applyFont="1" applyFill="1" applyBorder="1" applyAlignment="1">
      <alignment horizontal="left" vertical="center"/>
    </xf>
    <xf numFmtId="0" fontId="17" fillId="2" borderId="2" xfId="0" applyFont="1" applyFill="1" applyBorder="1" applyAlignment="1">
      <alignment horizontal="left" vertical="center"/>
    </xf>
    <xf numFmtId="0" fontId="17" fillId="2" borderId="3" xfId="0" applyFont="1" applyFill="1" applyBorder="1" applyAlignment="1">
      <alignment horizontal="left" vertical="center"/>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3" fontId="2" fillId="2" borderId="12" xfId="0" applyNumberFormat="1" applyFont="1" applyFill="1" applyBorder="1" applyAlignment="1">
      <alignment horizontal="center" vertical="center" wrapText="1"/>
    </xf>
    <xf numFmtId="0" fontId="1" fillId="0" borderId="0" xfId="0" applyFont="1" applyAlignment="1">
      <alignment horizontal="left" wrapText="1"/>
    </xf>
    <xf numFmtId="0" fontId="17" fillId="0" borderId="0" xfId="0" applyFont="1" applyAlignment="1">
      <alignment horizontal="left" wrapText="1"/>
    </xf>
    <xf numFmtId="0" fontId="0" fillId="10" borderId="2" xfId="0" applyFont="1" applyFill="1" applyBorder="1" applyAlignment="1">
      <alignment horizontal="left" vertical="center"/>
    </xf>
    <xf numFmtId="10" fontId="3" fillId="0" borderId="0" xfId="0" applyNumberFormat="1" applyFont="1" applyAlignment="1">
      <alignment horizontal="center"/>
    </xf>
    <xf numFmtId="3" fontId="7" fillId="0" borderId="10" xfId="0" applyNumberFormat="1" applyFont="1" applyBorder="1" applyAlignment="1">
      <alignment horizontal="center"/>
    </xf>
    <xf numFmtId="0" fontId="10" fillId="3" borderId="15" xfId="0" applyFont="1" applyFill="1" applyBorder="1" applyAlignment="1">
      <alignment horizontal="center"/>
    </xf>
    <xf numFmtId="0" fontId="10" fillId="7" borderId="15" xfId="0" applyFont="1" applyFill="1" applyBorder="1" applyAlignment="1">
      <alignment horizontal="center"/>
    </xf>
    <xf numFmtId="0" fontId="10" fillId="7" borderId="26" xfId="0" applyFont="1" applyFill="1" applyBorder="1" applyAlignment="1">
      <alignment horizontal="center"/>
    </xf>
    <xf numFmtId="0" fontId="3" fillId="0" borderId="13" xfId="0" applyFont="1" applyFill="1" applyBorder="1" applyAlignment="1">
      <alignment horizontal="center"/>
    </xf>
    <xf numFmtId="0" fontId="3" fillId="0" borderId="24" xfId="0" applyFont="1" applyFill="1" applyBorder="1" applyAlignment="1">
      <alignment horizontal="center"/>
    </xf>
    <xf numFmtId="0" fontId="3" fillId="0" borderId="17" xfId="0" applyFont="1" applyFill="1" applyBorder="1" applyAlignment="1">
      <alignment horizontal="center"/>
    </xf>
    <xf numFmtId="0" fontId="10" fillId="7" borderId="14" xfId="0" applyFont="1" applyFill="1" applyBorder="1" applyAlignment="1">
      <alignment horizontal="center"/>
    </xf>
    <xf numFmtId="0" fontId="3" fillId="0" borderId="30" xfId="0" applyFont="1" applyFill="1" applyBorder="1" applyAlignment="1">
      <alignment horizontal="center"/>
    </xf>
    <xf numFmtId="0" fontId="3" fillId="0" borderId="25" xfId="0" applyFont="1" applyFill="1" applyBorder="1" applyAlignment="1">
      <alignment horizontal="center"/>
    </xf>
    <xf numFmtId="0" fontId="3" fillId="0" borderId="22" xfId="0" applyFont="1" applyFill="1" applyBorder="1" applyAlignment="1">
      <alignment horizontal="center"/>
    </xf>
    <xf numFmtId="0" fontId="3" fillId="0" borderId="30"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22" xfId="0" applyFont="1" applyFill="1" applyBorder="1" applyAlignment="1">
      <alignment horizontal="center" vertical="center"/>
    </xf>
  </cellXfs>
  <cellStyles count="5">
    <cellStyle name="Comma" xfId="1" builtinId="3"/>
    <cellStyle name="Comma 2" xfId="4" xr:uid="{00000000-0005-0000-0000-00002F000000}"/>
    <cellStyle name="Comma 3" xfId="3" xr:uid="{00000000-0005-0000-0000-00002F000000}"/>
    <cellStyle name="Normal" xfId="0" builtinId="0"/>
    <cellStyle name="Percent" xfId="2" builtinId="5"/>
  </cellStyles>
  <dxfs count="9">
    <dxf>
      <font>
        <color rgb="FF00B05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0</xdr:rowOff>
    </xdr:from>
    <xdr:to>
      <xdr:col>3</xdr:col>
      <xdr:colOff>739775</xdr:colOff>
      <xdr:row>3</xdr:row>
      <xdr:rowOff>130175</xdr:rowOff>
    </xdr:to>
    <xdr:pic>
      <xdr:nvPicPr>
        <xdr:cNvPr id="2" name="Obraz 1" descr="C:\Users\jwieckowski\AppData\Local\Microsoft\Windows\INetCacheContent.Word\logo_FE_Inteligentny_Rozwoj_rgb-1.jpg">
          <a:extLst>
            <a:ext uri="{FF2B5EF4-FFF2-40B4-BE49-F238E27FC236}">
              <a16:creationId xmlns:a16="http://schemas.microsoft.com/office/drawing/2014/main" id="{54B0DC10-64AC-43C5-8FD4-1B79323958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0"/>
          <a:ext cx="1320800" cy="701675"/>
        </a:xfrm>
        <a:prstGeom prst="rect">
          <a:avLst/>
        </a:prstGeom>
        <a:noFill/>
        <a:ln>
          <a:noFill/>
        </a:ln>
      </xdr:spPr>
    </xdr:pic>
    <xdr:clientData/>
  </xdr:twoCellAnchor>
  <xdr:twoCellAnchor editAs="oneCell">
    <xdr:from>
      <xdr:col>3</xdr:col>
      <xdr:colOff>2333625</xdr:colOff>
      <xdr:row>0</xdr:row>
      <xdr:rowOff>95250</xdr:rowOff>
    </xdr:from>
    <xdr:to>
      <xdr:col>6</xdr:col>
      <xdr:colOff>184150</xdr:colOff>
      <xdr:row>3</xdr:row>
      <xdr:rowOff>96520</xdr:rowOff>
    </xdr:to>
    <xdr:pic>
      <xdr:nvPicPr>
        <xdr:cNvPr id="3" name="Obraz 2">
          <a:extLst>
            <a:ext uri="{FF2B5EF4-FFF2-40B4-BE49-F238E27FC236}">
              <a16:creationId xmlns:a16="http://schemas.microsoft.com/office/drawing/2014/main" id="{829892B6-E781-4015-8489-6125DCDC789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0" y="95250"/>
          <a:ext cx="2298700" cy="572770"/>
        </a:xfrm>
        <a:prstGeom prst="rect">
          <a:avLst/>
        </a:prstGeom>
        <a:noFill/>
      </xdr:spPr>
    </xdr:pic>
    <xdr:clientData/>
  </xdr:twoCellAnchor>
  <xdr:twoCellAnchor editAs="oneCell">
    <xdr:from>
      <xdr:col>7</xdr:col>
      <xdr:colOff>66675</xdr:colOff>
      <xdr:row>0</xdr:row>
      <xdr:rowOff>152400</xdr:rowOff>
    </xdr:from>
    <xdr:to>
      <xdr:col>8</xdr:col>
      <xdr:colOff>38100</xdr:colOff>
      <xdr:row>3</xdr:row>
      <xdr:rowOff>81915</xdr:rowOff>
    </xdr:to>
    <xdr:pic>
      <xdr:nvPicPr>
        <xdr:cNvPr id="4" name="Obraz 3">
          <a:extLst>
            <a:ext uri="{FF2B5EF4-FFF2-40B4-BE49-F238E27FC236}">
              <a16:creationId xmlns:a16="http://schemas.microsoft.com/office/drawing/2014/main" id="{C1D0BEFB-06C4-4985-8C38-8C7CA81F4F6A}"/>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81775" y="152400"/>
          <a:ext cx="2038350" cy="50101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pageSetUpPr fitToPage="1"/>
  </sheetPr>
  <dimension ref="A1:V264"/>
  <sheetViews>
    <sheetView showGridLines="0" tabSelected="1" topLeftCell="A16" zoomScaleNormal="100" workbookViewId="0">
      <selection activeCell="D33" sqref="D33:H35"/>
    </sheetView>
  </sheetViews>
  <sheetFormatPr defaultColWidth="8.85546875" defaultRowHeight="15" outlineLevelRow="1" x14ac:dyDescent="0.25"/>
  <cols>
    <col min="1" max="1" width="1.5703125" style="86" customWidth="1"/>
    <col min="2" max="2" width="6.5703125" style="86" customWidth="1"/>
    <col min="3" max="3" width="2.42578125" style="86" customWidth="1"/>
    <col min="4" max="4" width="57.5703125" style="86" customWidth="1"/>
    <col min="5" max="5" width="6.5703125" style="87" customWidth="1"/>
    <col min="6" max="6" width="2.42578125" style="87" customWidth="1"/>
    <col min="7" max="7" width="22.42578125" style="86" customWidth="1"/>
    <col min="8" max="8" width="31" style="86" customWidth="1"/>
    <col min="9" max="9" width="1.5703125" style="86" customWidth="1"/>
    <col min="10" max="16384" width="8.85546875" style="86"/>
  </cols>
  <sheetData>
    <row r="1" spans="2:22" x14ac:dyDescent="0.25">
      <c r="L1" s="247" t="s">
        <v>195</v>
      </c>
      <c r="M1" s="248"/>
      <c r="N1" s="248"/>
      <c r="O1" s="248"/>
      <c r="P1" s="248"/>
      <c r="Q1" s="248"/>
      <c r="R1" s="248"/>
      <c r="S1" s="248"/>
      <c r="T1" s="248"/>
      <c r="U1" s="248"/>
      <c r="V1" s="248"/>
    </row>
    <row r="2" spans="2:22" x14ac:dyDescent="0.25">
      <c r="L2" s="248"/>
      <c r="M2" s="248"/>
      <c r="N2" s="248"/>
      <c r="O2" s="248"/>
      <c r="P2" s="248"/>
      <c r="Q2" s="248"/>
      <c r="R2" s="248"/>
      <c r="S2" s="248"/>
      <c r="T2" s="248"/>
      <c r="U2" s="248"/>
      <c r="V2" s="248"/>
    </row>
    <row r="3" spans="2:22" ht="15" customHeight="1" x14ac:dyDescent="0.25">
      <c r="L3" s="248"/>
      <c r="M3" s="248"/>
      <c r="N3" s="248"/>
      <c r="O3" s="248"/>
      <c r="P3" s="248"/>
      <c r="Q3" s="248"/>
      <c r="R3" s="248"/>
      <c r="S3" s="248"/>
      <c r="T3" s="248"/>
      <c r="U3" s="248"/>
      <c r="V3" s="248"/>
    </row>
    <row r="4" spans="2:22" ht="18" customHeight="1" x14ac:dyDescent="0.25">
      <c r="L4" s="248"/>
      <c r="M4" s="248"/>
      <c r="N4" s="248"/>
      <c r="O4" s="248"/>
      <c r="P4" s="248"/>
      <c r="Q4" s="248"/>
      <c r="R4" s="248"/>
      <c r="S4" s="248"/>
      <c r="T4" s="248"/>
      <c r="U4" s="248"/>
      <c r="V4" s="248"/>
    </row>
    <row r="5" spans="2:22" ht="5.0999999999999996" customHeight="1" x14ac:dyDescent="0.25">
      <c r="L5" s="248"/>
      <c r="M5" s="248"/>
      <c r="N5" s="248"/>
      <c r="O5" s="248"/>
      <c r="P5" s="248"/>
      <c r="Q5" s="248"/>
      <c r="R5" s="248"/>
      <c r="S5" s="248"/>
      <c r="T5" s="248"/>
      <c r="U5" s="248"/>
      <c r="V5" s="248"/>
    </row>
    <row r="6" spans="2:22" ht="20.100000000000001" customHeight="1" x14ac:dyDescent="0.25">
      <c r="B6" s="217" t="s">
        <v>169</v>
      </c>
      <c r="C6" s="217"/>
      <c r="D6" s="217"/>
      <c r="E6" s="217"/>
      <c r="F6" s="217"/>
      <c r="G6" s="217"/>
      <c r="H6" s="217"/>
      <c r="L6" s="248"/>
      <c r="M6" s="248"/>
      <c r="N6" s="248"/>
      <c r="O6" s="248"/>
      <c r="P6" s="248"/>
      <c r="Q6" s="248"/>
      <c r="R6" s="248"/>
      <c r="S6" s="248"/>
      <c r="T6" s="248"/>
      <c r="U6" s="248"/>
      <c r="V6" s="248"/>
    </row>
    <row r="7" spans="2:22" ht="5.0999999999999996" customHeight="1" x14ac:dyDescent="0.25"/>
    <row r="8" spans="2:22" ht="20.100000000000001" customHeight="1" x14ac:dyDescent="0.25">
      <c r="B8" s="174" t="s">
        <v>132</v>
      </c>
      <c r="C8" s="174"/>
      <c r="D8" s="174"/>
      <c r="E8" s="174"/>
      <c r="F8" s="174"/>
      <c r="G8" s="174"/>
      <c r="H8" s="174"/>
      <c r="L8" s="88" t="str">
        <f>IF(SUM(E73,E75,E77,E79,E81)=E71,"PRAWDA","FAŁSZ")</f>
        <v>PRAWDA</v>
      </c>
      <c r="M8" s="86" t="s">
        <v>119</v>
      </c>
    </row>
    <row r="9" spans="2:22" ht="20.100000000000001" customHeight="1" x14ac:dyDescent="0.25">
      <c r="B9" s="174"/>
      <c r="C9" s="174"/>
      <c r="D9" s="174"/>
      <c r="E9" s="174"/>
      <c r="F9" s="174"/>
      <c r="G9" s="174"/>
      <c r="H9" s="174"/>
      <c r="L9" s="88" t="str">
        <f>IF(SUM(H101:H114)=E75,"PRAWDA","FAŁSZ")</f>
        <v>PRAWDA</v>
      </c>
      <c r="M9" s="86" t="s">
        <v>122</v>
      </c>
    </row>
    <row r="10" spans="2:22" ht="20.100000000000001" customHeight="1" x14ac:dyDescent="0.25">
      <c r="B10" s="174"/>
      <c r="C10" s="174"/>
      <c r="D10" s="174"/>
      <c r="E10" s="174"/>
      <c r="F10" s="174"/>
      <c r="G10" s="174"/>
      <c r="H10" s="174"/>
      <c r="L10" s="88" t="str">
        <f>IF(SUM(H117:H130)=E77,"PRAWDA","FAŁSZ")</f>
        <v>PRAWDA</v>
      </c>
      <c r="M10" s="86" t="s">
        <v>138</v>
      </c>
    </row>
    <row r="11" spans="2:22" ht="20.100000000000001" customHeight="1" x14ac:dyDescent="0.25">
      <c r="B11" s="174"/>
      <c r="C11" s="174"/>
      <c r="D11" s="174"/>
      <c r="E11" s="174"/>
      <c r="F11" s="174"/>
      <c r="G11" s="174"/>
      <c r="H11" s="174"/>
      <c r="L11" s="88" t="str">
        <f>IF(SUM(E143:G151,E154:G162)=E73,"PRAWDA","FAŁSZ")</f>
        <v>PRAWDA</v>
      </c>
      <c r="M11" s="86" t="s">
        <v>121</v>
      </c>
    </row>
    <row r="12" spans="2:22" ht="20.100000000000001" customHeight="1" x14ac:dyDescent="0.25">
      <c r="B12" s="174"/>
      <c r="C12" s="174"/>
      <c r="D12" s="174"/>
      <c r="E12" s="174"/>
      <c r="F12" s="174"/>
      <c r="G12" s="174"/>
      <c r="H12" s="174"/>
      <c r="L12" s="148" t="str">
        <f>IF(SUM(E168:G172)=E79,"PRAWDA","FAŁSZ")</f>
        <v>PRAWDA</v>
      </c>
      <c r="M12" s="149" t="s">
        <v>194</v>
      </c>
    </row>
    <row r="13" spans="2:22" ht="20.100000000000001" customHeight="1" x14ac:dyDescent="0.25">
      <c r="B13" s="174"/>
      <c r="C13" s="174"/>
      <c r="D13" s="174"/>
      <c r="E13" s="174"/>
      <c r="F13" s="174"/>
      <c r="G13" s="174"/>
      <c r="H13" s="174"/>
      <c r="L13" s="86" t="str">
        <f>IF(COUNTIF(E101:G114,"&gt;=32")&gt;=2,"PRAWDA","FAŁSZ")</f>
        <v>FAŁSZ</v>
      </c>
      <c r="M13" s="86" t="s">
        <v>123</v>
      </c>
    </row>
    <row r="14" spans="2:22" ht="20.100000000000001" customHeight="1" x14ac:dyDescent="0.25">
      <c r="B14" s="174"/>
      <c r="C14" s="174"/>
      <c r="D14" s="174"/>
      <c r="E14" s="174"/>
      <c r="F14" s="174"/>
      <c r="G14" s="174"/>
      <c r="H14" s="174"/>
      <c r="L14" s="86" t="str">
        <f>IF(AND(SUM(H77,H75)&gt;=0.01,SUM(H77,H75)&lt;=0.2),"PRAWDA","FAŁSZ")</f>
        <v>FAŁSZ</v>
      </c>
      <c r="M14" s="86" t="s">
        <v>124</v>
      </c>
    </row>
    <row r="15" spans="2:22" ht="20.100000000000001" customHeight="1" x14ac:dyDescent="0.25">
      <c r="B15" s="174"/>
      <c r="C15" s="174"/>
      <c r="D15" s="174"/>
      <c r="E15" s="174"/>
      <c r="F15" s="174"/>
      <c r="G15" s="174"/>
      <c r="H15" s="174"/>
    </row>
    <row r="16" spans="2:22" s="89" customFormat="1" ht="20.100000000000001" customHeight="1" x14ac:dyDescent="0.25">
      <c r="B16" s="174"/>
      <c r="C16" s="174"/>
      <c r="D16" s="174"/>
      <c r="E16" s="174"/>
      <c r="F16" s="174"/>
      <c r="G16" s="174"/>
      <c r="H16" s="174"/>
    </row>
    <row r="17" spans="2:10" s="89" customFormat="1" ht="60" customHeight="1" x14ac:dyDescent="0.25">
      <c r="B17" s="174"/>
      <c r="C17" s="174"/>
      <c r="D17" s="174"/>
      <c r="E17" s="174"/>
      <c r="F17" s="174"/>
      <c r="G17" s="174"/>
      <c r="H17" s="174"/>
    </row>
    <row r="18" spans="2:10" ht="12.75" customHeight="1" x14ac:dyDescent="0.25"/>
    <row r="19" spans="2:10" ht="20.100000000000001" customHeight="1" x14ac:dyDescent="0.25">
      <c r="B19" s="221" t="s">
        <v>47</v>
      </c>
      <c r="C19" s="222"/>
      <c r="D19" s="222"/>
      <c r="E19" s="222"/>
      <c r="F19" s="222"/>
      <c r="G19" s="222"/>
      <c r="H19" s="223"/>
    </row>
    <row r="20" spans="2:10" ht="5.0999999999999996" customHeight="1" x14ac:dyDescent="0.25"/>
    <row r="21" spans="2:10" s="90" customFormat="1" ht="20.100000000000001" customHeight="1" x14ac:dyDescent="0.25">
      <c r="B21" s="128" t="s">
        <v>0</v>
      </c>
      <c r="C21" s="152" t="s">
        <v>1</v>
      </c>
      <c r="D21" s="152"/>
      <c r="E21" s="152"/>
      <c r="F21" s="152"/>
      <c r="G21" s="152"/>
      <c r="H21" s="161"/>
    </row>
    <row r="22" spans="2:10" s="90" customFormat="1" ht="31.5" customHeight="1" x14ac:dyDescent="0.25">
      <c r="B22" s="218"/>
      <c r="C22" s="219"/>
      <c r="D22" s="219"/>
      <c r="E22" s="219"/>
      <c r="F22" s="219"/>
      <c r="G22" s="219"/>
      <c r="H22" s="220"/>
    </row>
    <row r="23" spans="2:10" s="90" customFormat="1" ht="20.100000000000001" customHeight="1" x14ac:dyDescent="0.25">
      <c r="B23" s="128" t="s">
        <v>2</v>
      </c>
      <c r="C23" s="152" t="s">
        <v>3</v>
      </c>
      <c r="D23" s="152"/>
      <c r="E23" s="152"/>
      <c r="F23" s="152"/>
      <c r="G23" s="152"/>
      <c r="H23" s="161"/>
      <c r="J23" s="90" t="str">
        <f>IFERROR(IF(SUM(COUNTBLANK(C25),COUNTBLANK(F25))=1,"ok","zaznacz jedno pole"),"-")</f>
        <v>zaznacz jedno pole</v>
      </c>
    </row>
    <row r="24" spans="2:10" s="90" customFormat="1" ht="10.35" customHeight="1" x14ac:dyDescent="0.25">
      <c r="B24" s="91"/>
      <c r="C24" s="92"/>
      <c r="D24" s="168" t="s">
        <v>52</v>
      </c>
      <c r="E24" s="93"/>
      <c r="F24" s="94"/>
      <c r="G24" s="171" t="s">
        <v>53</v>
      </c>
      <c r="H24" s="168"/>
    </row>
    <row r="25" spans="2:10" s="90" customFormat="1" ht="10.35" customHeight="1" x14ac:dyDescent="0.25">
      <c r="B25" s="95"/>
      <c r="C25" s="96"/>
      <c r="D25" s="169"/>
      <c r="E25" s="97"/>
      <c r="F25" s="98"/>
      <c r="G25" s="172"/>
      <c r="H25" s="169"/>
    </row>
    <row r="26" spans="2:10" s="90" customFormat="1" ht="10.35" customHeight="1" x14ac:dyDescent="0.25">
      <c r="B26" s="99"/>
      <c r="C26" s="100"/>
      <c r="D26" s="170"/>
      <c r="E26" s="101"/>
      <c r="F26" s="102"/>
      <c r="G26" s="173"/>
      <c r="H26" s="170"/>
    </row>
    <row r="27" spans="2:10" s="90" customFormat="1" ht="20.100000000000001" customHeight="1" x14ac:dyDescent="0.25">
      <c r="B27" s="128" t="s">
        <v>5</v>
      </c>
      <c r="C27" s="152" t="s">
        <v>4</v>
      </c>
      <c r="D27" s="152"/>
      <c r="E27" s="152"/>
      <c r="F27" s="152"/>
      <c r="G27" s="152"/>
      <c r="H27" s="161"/>
    </row>
    <row r="28" spans="2:10" s="90" customFormat="1" ht="31.5" customHeight="1" x14ac:dyDescent="0.25">
      <c r="B28" s="218"/>
      <c r="C28" s="219"/>
      <c r="D28" s="219"/>
      <c r="E28" s="219"/>
      <c r="F28" s="219"/>
      <c r="G28" s="219"/>
      <c r="H28" s="220"/>
    </row>
    <row r="29" spans="2:10" s="90" customFormat="1" ht="20.100000000000001" customHeight="1" x14ac:dyDescent="0.25">
      <c r="B29" s="128" t="s">
        <v>6</v>
      </c>
      <c r="C29" s="152" t="s">
        <v>7</v>
      </c>
      <c r="D29" s="152"/>
      <c r="E29" s="152"/>
      <c r="F29" s="152"/>
      <c r="G29" s="152"/>
      <c r="H29" s="161"/>
      <c r="J29" s="90" t="str">
        <f>IFERROR(IF(SUM(COUNTBLANK(C31),COUNTBLANK(C34), COUNTBLANK(C37))=2,"ok","zaznacz jedno pole"),"-")</f>
        <v>zaznacz jedno pole</v>
      </c>
    </row>
    <row r="30" spans="2:10" s="90" customFormat="1" ht="15" customHeight="1" x14ac:dyDescent="0.25">
      <c r="B30" s="103"/>
      <c r="C30" s="104"/>
      <c r="D30" s="229" t="s">
        <v>133</v>
      </c>
      <c r="E30" s="229"/>
      <c r="F30" s="229"/>
      <c r="G30" s="229"/>
      <c r="H30" s="230"/>
    </row>
    <row r="31" spans="2:10" s="90" customFormat="1" ht="10.35" customHeight="1" x14ac:dyDescent="0.25">
      <c r="B31" s="105"/>
      <c r="C31" s="96"/>
      <c r="D31" s="224"/>
      <c r="E31" s="224"/>
      <c r="F31" s="224"/>
      <c r="G31" s="224"/>
      <c r="H31" s="225"/>
    </row>
    <row r="32" spans="2:10" s="90" customFormat="1" ht="15" customHeight="1" x14ac:dyDescent="0.25">
      <c r="B32" s="105"/>
      <c r="C32" s="106"/>
      <c r="D32" s="224"/>
      <c r="E32" s="224"/>
      <c r="F32" s="224"/>
      <c r="G32" s="224"/>
      <c r="H32" s="225"/>
    </row>
    <row r="33" spans="2:10" s="90" customFormat="1" ht="15" customHeight="1" x14ac:dyDescent="0.25">
      <c r="B33" s="105"/>
      <c r="C33" s="106"/>
      <c r="D33" s="228" t="s">
        <v>197</v>
      </c>
      <c r="E33" s="224"/>
      <c r="F33" s="224"/>
      <c r="G33" s="224"/>
      <c r="H33" s="225"/>
    </row>
    <row r="34" spans="2:10" s="90" customFormat="1" ht="10.35" customHeight="1" x14ac:dyDescent="0.25">
      <c r="B34" s="105"/>
      <c r="C34" s="96"/>
      <c r="D34" s="224"/>
      <c r="E34" s="224"/>
      <c r="F34" s="224"/>
      <c r="G34" s="224"/>
      <c r="H34" s="225"/>
    </row>
    <row r="35" spans="2:10" s="90" customFormat="1" ht="15" customHeight="1" x14ac:dyDescent="0.25">
      <c r="B35" s="105"/>
      <c r="C35" s="106"/>
      <c r="D35" s="224"/>
      <c r="E35" s="224"/>
      <c r="F35" s="224"/>
      <c r="G35" s="224"/>
      <c r="H35" s="225"/>
    </row>
    <row r="36" spans="2:10" s="90" customFormat="1" ht="15" customHeight="1" x14ac:dyDescent="0.25">
      <c r="B36" s="105"/>
      <c r="C36" s="106"/>
      <c r="D36" s="224" t="s">
        <v>134</v>
      </c>
      <c r="E36" s="224"/>
      <c r="F36" s="224"/>
      <c r="G36" s="224"/>
      <c r="H36" s="225"/>
    </row>
    <row r="37" spans="2:10" s="90" customFormat="1" ht="10.35" customHeight="1" x14ac:dyDescent="0.25">
      <c r="B37" s="95"/>
      <c r="C37" s="96"/>
      <c r="D37" s="224"/>
      <c r="E37" s="224"/>
      <c r="F37" s="224"/>
      <c r="G37" s="224"/>
      <c r="H37" s="225"/>
    </row>
    <row r="38" spans="2:10" s="90" customFormat="1" ht="25.35" customHeight="1" x14ac:dyDescent="0.25">
      <c r="B38" s="99"/>
      <c r="C38" s="100"/>
      <c r="D38" s="226"/>
      <c r="E38" s="226"/>
      <c r="F38" s="226"/>
      <c r="G38" s="226"/>
      <c r="H38" s="227"/>
    </row>
    <row r="39" spans="2:10" s="90" customFormat="1" ht="36.6" customHeight="1" x14ac:dyDescent="0.25">
      <c r="B39" s="128" t="s">
        <v>8</v>
      </c>
      <c r="C39" s="152" t="s">
        <v>9</v>
      </c>
      <c r="D39" s="152"/>
      <c r="E39" s="152"/>
      <c r="F39" s="152"/>
      <c r="G39" s="152"/>
      <c r="H39" s="161"/>
    </row>
    <row r="40" spans="2:10" s="90" customFormat="1" ht="34.5" customHeight="1" x14ac:dyDescent="0.25">
      <c r="B40" s="218"/>
      <c r="C40" s="219"/>
      <c r="D40" s="219"/>
      <c r="E40" s="219"/>
      <c r="F40" s="219"/>
      <c r="G40" s="219"/>
      <c r="H40" s="220"/>
    </row>
    <row r="41" spans="2:10" s="90" customFormat="1" ht="20.100000000000001" customHeight="1" x14ac:dyDescent="0.25">
      <c r="B41" s="128" t="s">
        <v>10</v>
      </c>
      <c r="C41" s="152" t="s">
        <v>116</v>
      </c>
      <c r="D41" s="152"/>
      <c r="E41" s="152"/>
      <c r="F41" s="152"/>
      <c r="G41" s="152"/>
      <c r="H41" s="161"/>
      <c r="J41" s="90" t="str">
        <f>IFERROR(IF(SUM(COUNTBLANK(C43),COUNTBLANK(F43))=1,"ok","zaznacz jedno pole"),"-")</f>
        <v>zaznacz jedno pole</v>
      </c>
    </row>
    <row r="42" spans="2:10" s="90" customFormat="1" ht="10.35" customHeight="1" x14ac:dyDescent="0.25">
      <c r="B42" s="91"/>
      <c r="C42" s="92"/>
      <c r="D42" s="168" t="s">
        <v>117</v>
      </c>
      <c r="E42" s="93"/>
      <c r="F42" s="94"/>
      <c r="G42" s="171" t="s">
        <v>118</v>
      </c>
      <c r="H42" s="168"/>
    </row>
    <row r="43" spans="2:10" s="90" customFormat="1" ht="11.25" customHeight="1" x14ac:dyDescent="0.25">
      <c r="B43" s="95"/>
      <c r="C43" s="96"/>
      <c r="D43" s="169"/>
      <c r="E43" s="97"/>
      <c r="F43" s="98"/>
      <c r="G43" s="172"/>
      <c r="H43" s="169"/>
    </row>
    <row r="44" spans="2:10" s="90" customFormat="1" ht="10.35" customHeight="1" x14ac:dyDescent="0.25">
      <c r="B44" s="99"/>
      <c r="C44" s="100"/>
      <c r="D44" s="170"/>
      <c r="E44" s="101"/>
      <c r="F44" s="102"/>
      <c r="G44" s="173"/>
      <c r="H44" s="170"/>
    </row>
    <row r="45" spans="2:10" s="90" customFormat="1" ht="20.100000000000001" customHeight="1" x14ac:dyDescent="0.25">
      <c r="B45" s="128" t="s">
        <v>22</v>
      </c>
      <c r="C45" s="152" t="s">
        <v>33</v>
      </c>
      <c r="D45" s="152"/>
      <c r="E45" s="152"/>
      <c r="F45" s="152"/>
      <c r="G45" s="152"/>
      <c r="H45" s="161"/>
    </row>
    <row r="46" spans="2:10" s="90" customFormat="1" ht="30.75" customHeight="1" x14ac:dyDescent="0.25">
      <c r="B46" s="128"/>
      <c r="C46" s="185" t="s">
        <v>23</v>
      </c>
      <c r="D46" s="186"/>
      <c r="E46" s="155"/>
      <c r="F46" s="156"/>
      <c r="G46" s="156"/>
      <c r="H46" s="157"/>
    </row>
    <row r="47" spans="2:10" s="90" customFormat="1" ht="15" customHeight="1" x14ac:dyDescent="0.25">
      <c r="B47" s="129"/>
      <c r="C47" s="198" t="s">
        <v>12</v>
      </c>
      <c r="D47" s="199"/>
      <c r="E47" s="162"/>
      <c r="F47" s="163"/>
      <c r="G47" s="163"/>
      <c r="H47" s="164"/>
    </row>
    <row r="48" spans="2:10" s="90" customFormat="1" ht="15" customHeight="1" x14ac:dyDescent="0.25">
      <c r="B48" s="130"/>
      <c r="C48" s="181" t="s">
        <v>13</v>
      </c>
      <c r="D48" s="182"/>
      <c r="E48" s="178"/>
      <c r="F48" s="179"/>
      <c r="G48" s="179"/>
      <c r="H48" s="180"/>
    </row>
    <row r="49" spans="2:8" s="90" customFormat="1" ht="15" customHeight="1" x14ac:dyDescent="0.25">
      <c r="B49" s="130"/>
      <c r="C49" s="181" t="s">
        <v>14</v>
      </c>
      <c r="D49" s="182"/>
      <c r="E49" s="178"/>
      <c r="F49" s="179"/>
      <c r="G49" s="179"/>
      <c r="H49" s="180"/>
    </row>
    <row r="50" spans="2:8" s="90" customFormat="1" ht="15" customHeight="1" x14ac:dyDescent="0.25">
      <c r="B50" s="130"/>
      <c r="C50" s="181" t="s">
        <v>15</v>
      </c>
      <c r="D50" s="182"/>
      <c r="E50" s="178"/>
      <c r="F50" s="179"/>
      <c r="G50" s="179"/>
      <c r="H50" s="180"/>
    </row>
    <row r="51" spans="2:8" s="90" customFormat="1" ht="15" customHeight="1" x14ac:dyDescent="0.25">
      <c r="B51" s="130"/>
      <c r="C51" s="181" t="s">
        <v>16</v>
      </c>
      <c r="D51" s="182"/>
      <c r="E51" s="178"/>
      <c r="F51" s="179"/>
      <c r="G51" s="179"/>
      <c r="H51" s="180"/>
    </row>
    <row r="52" spans="2:8" s="90" customFormat="1" ht="15" customHeight="1" x14ac:dyDescent="0.25">
      <c r="B52" s="130"/>
      <c r="C52" s="181" t="s">
        <v>17</v>
      </c>
      <c r="D52" s="182"/>
      <c r="E52" s="178"/>
      <c r="F52" s="179"/>
      <c r="G52" s="179"/>
      <c r="H52" s="180"/>
    </row>
    <row r="53" spans="2:8" s="90" customFormat="1" ht="15" customHeight="1" x14ac:dyDescent="0.25">
      <c r="B53" s="130"/>
      <c r="C53" s="181" t="s">
        <v>18</v>
      </c>
      <c r="D53" s="182"/>
      <c r="E53" s="178"/>
      <c r="F53" s="179"/>
      <c r="G53" s="179"/>
      <c r="H53" s="180"/>
    </row>
    <row r="54" spans="2:8" s="90" customFormat="1" ht="15" customHeight="1" x14ac:dyDescent="0.25">
      <c r="B54" s="130"/>
      <c r="C54" s="181" t="s">
        <v>19</v>
      </c>
      <c r="D54" s="182"/>
      <c r="E54" s="178"/>
      <c r="F54" s="179"/>
      <c r="G54" s="179"/>
      <c r="H54" s="180"/>
    </row>
    <row r="55" spans="2:8" s="90" customFormat="1" ht="15" customHeight="1" x14ac:dyDescent="0.25">
      <c r="B55" s="130"/>
      <c r="C55" s="181" t="s">
        <v>20</v>
      </c>
      <c r="D55" s="182"/>
      <c r="E55" s="178"/>
      <c r="F55" s="179"/>
      <c r="G55" s="179"/>
      <c r="H55" s="180"/>
    </row>
    <row r="56" spans="2:8" s="90" customFormat="1" ht="15" customHeight="1" x14ac:dyDescent="0.25">
      <c r="B56" s="131"/>
      <c r="C56" s="183" t="s">
        <v>21</v>
      </c>
      <c r="D56" s="184"/>
      <c r="E56" s="175"/>
      <c r="F56" s="176"/>
      <c r="G56" s="176"/>
      <c r="H56" s="177"/>
    </row>
    <row r="57" spans="2:8" s="90" customFormat="1" ht="30.75" customHeight="1" x14ac:dyDescent="0.25">
      <c r="B57" s="128"/>
      <c r="C57" s="185" t="s">
        <v>105</v>
      </c>
      <c r="D57" s="186"/>
      <c r="E57" s="155"/>
      <c r="F57" s="156"/>
      <c r="G57" s="156"/>
      <c r="H57" s="157"/>
    </row>
    <row r="58" spans="2:8" s="90" customFormat="1" ht="20.100000000000001" customHeight="1" x14ac:dyDescent="0.25">
      <c r="B58" s="128" t="s">
        <v>24</v>
      </c>
      <c r="C58" s="152" t="s">
        <v>36</v>
      </c>
      <c r="D58" s="152"/>
      <c r="E58" s="152"/>
      <c r="F58" s="152"/>
      <c r="G58" s="152"/>
      <c r="H58" s="161"/>
    </row>
    <row r="59" spans="2:8" s="90" customFormat="1" ht="30" customHeight="1" x14ac:dyDescent="0.25">
      <c r="B59" s="128"/>
      <c r="C59" s="185" t="s">
        <v>11</v>
      </c>
      <c r="D59" s="186"/>
      <c r="E59" s="155"/>
      <c r="F59" s="156"/>
      <c r="G59" s="156"/>
      <c r="H59" s="157"/>
    </row>
    <row r="60" spans="2:8" s="90" customFormat="1" ht="15" customHeight="1" x14ac:dyDescent="0.25">
      <c r="B60" s="129"/>
      <c r="C60" s="187" t="s">
        <v>12</v>
      </c>
      <c r="D60" s="188"/>
      <c r="E60" s="162"/>
      <c r="F60" s="163"/>
      <c r="G60" s="163"/>
      <c r="H60" s="164"/>
    </row>
    <row r="61" spans="2:8" s="90" customFormat="1" ht="15" customHeight="1" x14ac:dyDescent="0.25">
      <c r="B61" s="130"/>
      <c r="C61" s="181" t="s">
        <v>13</v>
      </c>
      <c r="D61" s="182"/>
      <c r="E61" s="178"/>
      <c r="F61" s="179"/>
      <c r="G61" s="179"/>
      <c r="H61" s="180"/>
    </row>
    <row r="62" spans="2:8" s="90" customFormat="1" ht="15" customHeight="1" x14ac:dyDescent="0.25">
      <c r="B62" s="130"/>
      <c r="C62" s="181" t="s">
        <v>14</v>
      </c>
      <c r="D62" s="182"/>
      <c r="E62" s="178"/>
      <c r="F62" s="179"/>
      <c r="G62" s="179"/>
      <c r="H62" s="180"/>
    </row>
    <row r="63" spans="2:8" s="90" customFormat="1" ht="15" customHeight="1" x14ac:dyDescent="0.25">
      <c r="B63" s="130"/>
      <c r="C63" s="181" t="s">
        <v>15</v>
      </c>
      <c r="D63" s="182"/>
      <c r="E63" s="178"/>
      <c r="F63" s="179"/>
      <c r="G63" s="179"/>
      <c r="H63" s="180"/>
    </row>
    <row r="64" spans="2:8" s="90" customFormat="1" ht="15" customHeight="1" x14ac:dyDescent="0.25">
      <c r="B64" s="130"/>
      <c r="C64" s="181" t="s">
        <v>16</v>
      </c>
      <c r="D64" s="182"/>
      <c r="E64" s="178"/>
      <c r="F64" s="179"/>
      <c r="G64" s="179"/>
      <c r="H64" s="180"/>
    </row>
    <row r="65" spans="2:8" s="90" customFormat="1" ht="15" customHeight="1" x14ac:dyDescent="0.25">
      <c r="B65" s="130"/>
      <c r="C65" s="181" t="s">
        <v>17</v>
      </c>
      <c r="D65" s="182"/>
      <c r="E65" s="178"/>
      <c r="F65" s="179"/>
      <c r="G65" s="179"/>
      <c r="H65" s="180"/>
    </row>
    <row r="66" spans="2:8" s="90" customFormat="1" ht="15" customHeight="1" x14ac:dyDescent="0.25">
      <c r="B66" s="130"/>
      <c r="C66" s="181" t="s">
        <v>18</v>
      </c>
      <c r="D66" s="182"/>
      <c r="E66" s="178"/>
      <c r="F66" s="179"/>
      <c r="G66" s="179"/>
      <c r="H66" s="180"/>
    </row>
    <row r="67" spans="2:8" s="90" customFormat="1" ht="15" customHeight="1" x14ac:dyDescent="0.25">
      <c r="B67" s="130"/>
      <c r="C67" s="181" t="s">
        <v>19</v>
      </c>
      <c r="D67" s="182"/>
      <c r="E67" s="178"/>
      <c r="F67" s="179"/>
      <c r="G67" s="179"/>
      <c r="H67" s="180"/>
    </row>
    <row r="68" spans="2:8" s="90" customFormat="1" ht="15" customHeight="1" x14ac:dyDescent="0.25">
      <c r="B68" s="130"/>
      <c r="C68" s="181" t="s">
        <v>20</v>
      </c>
      <c r="D68" s="182"/>
      <c r="E68" s="178"/>
      <c r="F68" s="179"/>
      <c r="G68" s="179"/>
      <c r="H68" s="180"/>
    </row>
    <row r="69" spans="2:8" s="90" customFormat="1" ht="15" customHeight="1" x14ac:dyDescent="0.25">
      <c r="B69" s="131"/>
      <c r="C69" s="183" t="s">
        <v>21</v>
      </c>
      <c r="D69" s="184"/>
      <c r="E69" s="175"/>
      <c r="F69" s="176"/>
      <c r="G69" s="176"/>
      <c r="H69" s="177"/>
    </row>
    <row r="70" spans="2:8" s="90" customFormat="1" ht="20.100000000000001" customHeight="1" x14ac:dyDescent="0.25">
      <c r="B70" s="128" t="s">
        <v>27</v>
      </c>
      <c r="C70" s="152" t="s">
        <v>25</v>
      </c>
      <c r="D70" s="152"/>
      <c r="E70" s="152"/>
      <c r="F70" s="152"/>
      <c r="G70" s="152"/>
      <c r="H70" s="161"/>
    </row>
    <row r="71" spans="2:8" s="90" customFormat="1" ht="20.100000000000001" customHeight="1" x14ac:dyDescent="0.25">
      <c r="B71" s="128" t="s">
        <v>125</v>
      </c>
      <c r="C71" s="185" t="s">
        <v>109</v>
      </c>
      <c r="D71" s="186"/>
      <c r="E71" s="210">
        <f>IFERROR(E73+E75+E77+E79+E81,"-")</f>
        <v>0</v>
      </c>
      <c r="F71" s="211"/>
      <c r="G71" s="211"/>
      <c r="H71" s="212"/>
    </row>
    <row r="72" spans="2:8" s="90" customFormat="1" ht="20.100000000000001" customHeight="1" x14ac:dyDescent="0.25">
      <c r="B72" s="200" t="s">
        <v>126</v>
      </c>
      <c r="C72" s="205" t="s">
        <v>106</v>
      </c>
      <c r="D72" s="206"/>
      <c r="E72" s="189" t="s">
        <v>108</v>
      </c>
      <c r="F72" s="190"/>
      <c r="G72" s="191"/>
      <c r="H72" s="132" t="s">
        <v>26</v>
      </c>
    </row>
    <row r="73" spans="2:8" s="90" customFormat="1" ht="30" customHeight="1" x14ac:dyDescent="0.25">
      <c r="B73" s="201"/>
      <c r="C73" s="207"/>
      <c r="D73" s="208"/>
      <c r="E73" s="202"/>
      <c r="F73" s="203"/>
      <c r="G73" s="204"/>
      <c r="H73" s="107" t="str">
        <f>IFERROR(E73/E71,"-")</f>
        <v>-</v>
      </c>
    </row>
    <row r="74" spans="2:8" s="90" customFormat="1" ht="20.100000000000001" customHeight="1" x14ac:dyDescent="0.25">
      <c r="B74" s="200" t="s">
        <v>127</v>
      </c>
      <c r="C74" s="209" t="s">
        <v>176</v>
      </c>
      <c r="D74" s="206"/>
      <c r="E74" s="189" t="s">
        <v>108</v>
      </c>
      <c r="F74" s="190"/>
      <c r="G74" s="191"/>
      <c r="H74" s="132" t="s">
        <v>26</v>
      </c>
    </row>
    <row r="75" spans="2:8" s="90" customFormat="1" ht="30" customHeight="1" x14ac:dyDescent="0.25">
      <c r="B75" s="201"/>
      <c r="C75" s="207"/>
      <c r="D75" s="208"/>
      <c r="E75" s="202"/>
      <c r="F75" s="203"/>
      <c r="G75" s="204"/>
      <c r="H75" s="107" t="str">
        <f>IFERROR(E75/E71,"-")</f>
        <v>-</v>
      </c>
    </row>
    <row r="76" spans="2:8" s="90" customFormat="1" ht="20.100000000000001" customHeight="1" x14ac:dyDescent="0.25">
      <c r="B76" s="200" t="s">
        <v>128</v>
      </c>
      <c r="C76" s="209" t="s">
        <v>177</v>
      </c>
      <c r="D76" s="206"/>
      <c r="E76" s="189" t="s">
        <v>108</v>
      </c>
      <c r="F76" s="190"/>
      <c r="G76" s="191"/>
      <c r="H76" s="132" t="s">
        <v>26</v>
      </c>
    </row>
    <row r="77" spans="2:8" s="90" customFormat="1" ht="30" customHeight="1" x14ac:dyDescent="0.25">
      <c r="B77" s="201"/>
      <c r="C77" s="207"/>
      <c r="D77" s="208"/>
      <c r="E77" s="202"/>
      <c r="F77" s="203"/>
      <c r="G77" s="204"/>
      <c r="H77" s="107" t="str">
        <f>IFERROR(E77/E71,"-")</f>
        <v>-</v>
      </c>
    </row>
    <row r="78" spans="2:8" s="90" customFormat="1" ht="20.100000000000001" customHeight="1" x14ac:dyDescent="0.25">
      <c r="B78" s="213" t="s">
        <v>129</v>
      </c>
      <c r="C78" s="209" t="s">
        <v>191</v>
      </c>
      <c r="D78" s="214"/>
      <c r="E78" s="189" t="s">
        <v>108</v>
      </c>
      <c r="F78" s="190"/>
      <c r="G78" s="191"/>
      <c r="H78" s="132" t="s">
        <v>26</v>
      </c>
    </row>
    <row r="79" spans="2:8" s="90" customFormat="1" ht="30" customHeight="1" x14ac:dyDescent="0.25">
      <c r="B79" s="201"/>
      <c r="C79" s="215"/>
      <c r="D79" s="216"/>
      <c r="E79" s="202"/>
      <c r="F79" s="203"/>
      <c r="G79" s="204"/>
      <c r="H79" s="107" t="str">
        <f>IFERROR(E79/E71,"-")</f>
        <v>-</v>
      </c>
    </row>
    <row r="80" spans="2:8" s="90" customFormat="1" ht="20.100000000000001" customHeight="1" x14ac:dyDescent="0.25">
      <c r="B80" s="213" t="s">
        <v>187</v>
      </c>
      <c r="C80" s="205" t="s">
        <v>135</v>
      </c>
      <c r="D80" s="206"/>
      <c r="E80" s="189" t="s">
        <v>108</v>
      </c>
      <c r="F80" s="190"/>
      <c r="G80" s="191"/>
      <c r="H80" s="132" t="s">
        <v>26</v>
      </c>
    </row>
    <row r="81" spans="2:8" s="90" customFormat="1" ht="30" customHeight="1" x14ac:dyDescent="0.25">
      <c r="B81" s="201"/>
      <c r="C81" s="207"/>
      <c r="D81" s="208"/>
      <c r="E81" s="202"/>
      <c r="F81" s="203"/>
      <c r="G81" s="204"/>
      <c r="H81" s="107" t="str">
        <f>IFERROR(E81/E71,"-")</f>
        <v>-</v>
      </c>
    </row>
    <row r="82" spans="2:8" s="90" customFormat="1" ht="20.100000000000001" customHeight="1" x14ac:dyDescent="0.25">
      <c r="B82" s="200" t="s">
        <v>130</v>
      </c>
      <c r="C82" s="205" t="s">
        <v>136</v>
      </c>
      <c r="D82" s="206"/>
      <c r="E82" s="189" t="s">
        <v>108</v>
      </c>
      <c r="F82" s="190"/>
      <c r="G82" s="191"/>
      <c r="H82" s="133" t="s">
        <v>26</v>
      </c>
    </row>
    <row r="83" spans="2:8" s="90" customFormat="1" ht="30.75" customHeight="1" x14ac:dyDescent="0.25">
      <c r="B83" s="201"/>
      <c r="C83" s="207"/>
      <c r="D83" s="208"/>
      <c r="E83" s="192">
        <f>SUM(Harmonogram!C39:N39)</f>
        <v>0</v>
      </c>
      <c r="F83" s="193"/>
      <c r="G83" s="194"/>
      <c r="H83" s="107" t="str">
        <f>IFERROR(E83/E71,"-")</f>
        <v>-</v>
      </c>
    </row>
    <row r="84" spans="2:8" s="90" customFormat="1" ht="20.100000000000001" customHeight="1" x14ac:dyDescent="0.25">
      <c r="B84" s="200" t="s">
        <v>131</v>
      </c>
      <c r="C84" s="205" t="s">
        <v>107</v>
      </c>
      <c r="D84" s="206"/>
      <c r="E84" s="189" t="s">
        <v>108</v>
      </c>
      <c r="F84" s="190"/>
      <c r="G84" s="191"/>
      <c r="H84" s="133" t="s">
        <v>26</v>
      </c>
    </row>
    <row r="85" spans="2:8" s="90" customFormat="1" ht="30.75" customHeight="1" x14ac:dyDescent="0.25">
      <c r="B85" s="201"/>
      <c r="C85" s="207"/>
      <c r="D85" s="208"/>
      <c r="E85" s="192">
        <f>SUM(Harmonogram!W39)</f>
        <v>0</v>
      </c>
      <c r="F85" s="193"/>
      <c r="G85" s="194"/>
      <c r="H85" s="107" t="str">
        <f>IFERROR(E85/E71,"-")</f>
        <v>-</v>
      </c>
    </row>
    <row r="86" spans="2:8" s="90" customFormat="1" ht="20.100000000000001" customHeight="1" x14ac:dyDescent="0.25">
      <c r="B86" s="137" t="s">
        <v>54</v>
      </c>
      <c r="C86" s="152" t="s">
        <v>160</v>
      </c>
      <c r="D86" s="152"/>
      <c r="E86" s="152"/>
      <c r="F86" s="152"/>
      <c r="G86" s="152"/>
      <c r="H86" s="161"/>
    </row>
    <row r="87" spans="2:8" s="90" customFormat="1" ht="30" customHeight="1" x14ac:dyDescent="0.25">
      <c r="B87" s="137" t="s">
        <v>171</v>
      </c>
      <c r="C87" s="185" t="s">
        <v>113</v>
      </c>
      <c r="D87" s="186"/>
      <c r="E87" s="195"/>
      <c r="F87" s="196"/>
      <c r="G87" s="196"/>
      <c r="H87" s="197"/>
    </row>
    <row r="88" spans="2:8" s="90" customFormat="1" ht="30" customHeight="1" x14ac:dyDescent="0.25">
      <c r="B88" s="137" t="s">
        <v>172</v>
      </c>
      <c r="C88" s="185" t="s">
        <v>112</v>
      </c>
      <c r="D88" s="186"/>
      <c r="E88" s="195"/>
      <c r="F88" s="196"/>
      <c r="G88" s="196"/>
      <c r="H88" s="197"/>
    </row>
    <row r="89" spans="2:8" s="90" customFormat="1" ht="20.100000000000001" customHeight="1" x14ac:dyDescent="0.25">
      <c r="B89" s="137" t="s">
        <v>55</v>
      </c>
      <c r="C89" s="152" t="s">
        <v>28</v>
      </c>
      <c r="D89" s="152"/>
      <c r="E89" s="152"/>
      <c r="F89" s="152"/>
      <c r="G89" s="152"/>
      <c r="H89" s="161"/>
    </row>
    <row r="90" spans="2:8" s="90" customFormat="1" ht="30" customHeight="1" x14ac:dyDescent="0.25">
      <c r="B90" s="137" t="s">
        <v>114</v>
      </c>
      <c r="C90" s="152" t="s">
        <v>120</v>
      </c>
      <c r="D90" s="161"/>
      <c r="E90" s="162"/>
      <c r="F90" s="163"/>
      <c r="G90" s="163"/>
      <c r="H90" s="164"/>
    </row>
    <row r="91" spans="2:8" s="90" customFormat="1" ht="30" customHeight="1" x14ac:dyDescent="0.25">
      <c r="B91" s="138" t="s">
        <v>173</v>
      </c>
      <c r="C91" s="152" t="s">
        <v>29</v>
      </c>
      <c r="D91" s="161"/>
      <c r="E91" s="162"/>
      <c r="F91" s="163"/>
      <c r="G91" s="163"/>
      <c r="H91" s="164"/>
    </row>
    <row r="92" spans="2:8" s="90" customFormat="1" ht="30" customHeight="1" x14ac:dyDescent="0.25">
      <c r="B92" s="138" t="s">
        <v>174</v>
      </c>
      <c r="C92" s="152" t="s">
        <v>30</v>
      </c>
      <c r="D92" s="161"/>
      <c r="E92" s="162"/>
      <c r="F92" s="163"/>
      <c r="G92" s="163"/>
      <c r="H92" s="164"/>
    </row>
    <row r="93" spans="2:8" s="90" customFormat="1" ht="30" customHeight="1" x14ac:dyDescent="0.25">
      <c r="B93" s="138" t="s">
        <v>115</v>
      </c>
      <c r="C93" s="152" t="s">
        <v>31</v>
      </c>
      <c r="D93" s="161"/>
      <c r="E93" s="162"/>
      <c r="F93" s="163"/>
      <c r="G93" s="163"/>
      <c r="H93" s="164"/>
    </row>
    <row r="94" spans="2:8" s="90" customFormat="1" ht="30" customHeight="1" x14ac:dyDescent="0.25">
      <c r="B94" s="138" t="s">
        <v>175</v>
      </c>
      <c r="C94" s="152" t="s">
        <v>32</v>
      </c>
      <c r="D94" s="161"/>
      <c r="E94" s="155"/>
      <c r="F94" s="156"/>
      <c r="G94" s="156"/>
      <c r="H94" s="157"/>
    </row>
    <row r="95" spans="2:8" s="89" customFormat="1" ht="20.100000000000001" customHeight="1" x14ac:dyDescent="0.25">
      <c r="C95" s="108"/>
      <c r="D95" s="108"/>
      <c r="E95" s="108"/>
      <c r="F95" s="108"/>
      <c r="G95" s="108"/>
      <c r="H95" s="108"/>
    </row>
    <row r="96" spans="2:8" s="89" customFormat="1" ht="20.100000000000001" customHeight="1" x14ac:dyDescent="0.25">
      <c r="B96" s="108"/>
      <c r="C96" s="108"/>
      <c r="D96" s="108"/>
      <c r="E96" s="108"/>
      <c r="F96" s="108"/>
      <c r="G96" s="108"/>
      <c r="H96" s="108"/>
    </row>
    <row r="97" spans="1:8" s="89" customFormat="1" ht="20.100000000000001" customHeight="1" x14ac:dyDescent="0.25">
      <c r="B97" s="165" t="s">
        <v>178</v>
      </c>
      <c r="C97" s="166"/>
      <c r="D97" s="166"/>
      <c r="E97" s="166"/>
      <c r="F97" s="166"/>
      <c r="G97" s="166"/>
      <c r="H97" s="167"/>
    </row>
    <row r="98" spans="1:8" s="89" customFormat="1" ht="5.0999999999999996" customHeight="1" x14ac:dyDescent="0.25">
      <c r="D98" s="109"/>
      <c r="E98" s="109"/>
      <c r="F98" s="109"/>
      <c r="G98" s="110"/>
      <c r="H98" s="110"/>
    </row>
    <row r="99" spans="1:8" s="90" customFormat="1" ht="33.75" customHeight="1" x14ac:dyDescent="0.25">
      <c r="B99" s="137" t="s">
        <v>37</v>
      </c>
      <c r="C99" s="152" t="s">
        <v>42</v>
      </c>
      <c r="D99" s="152"/>
      <c r="E99" s="152"/>
      <c r="F99" s="152"/>
      <c r="G99" s="152"/>
      <c r="H99" s="161"/>
    </row>
    <row r="100" spans="1:8" s="90" customFormat="1" ht="46.35" customHeight="1" x14ac:dyDescent="0.25">
      <c r="B100" s="128"/>
      <c r="C100" s="152" t="s">
        <v>11</v>
      </c>
      <c r="D100" s="152"/>
      <c r="E100" s="154" t="s">
        <v>148</v>
      </c>
      <c r="F100" s="154"/>
      <c r="G100" s="154"/>
      <c r="H100" s="139" t="s">
        <v>179</v>
      </c>
    </row>
    <row r="101" spans="1:8" s="90" customFormat="1" ht="20.100000000000001" customHeight="1" x14ac:dyDescent="0.25">
      <c r="A101" s="111"/>
      <c r="B101" s="155"/>
      <c r="C101" s="156"/>
      <c r="D101" s="157"/>
      <c r="E101" s="158"/>
      <c r="F101" s="159"/>
      <c r="G101" s="160"/>
      <c r="H101" s="112"/>
    </row>
    <row r="102" spans="1:8" s="90" customFormat="1" ht="20.100000000000001" customHeight="1" x14ac:dyDescent="0.25">
      <c r="A102" s="111"/>
      <c r="B102" s="155"/>
      <c r="C102" s="156"/>
      <c r="D102" s="157"/>
      <c r="E102" s="158"/>
      <c r="F102" s="159"/>
      <c r="G102" s="160"/>
      <c r="H102" s="112"/>
    </row>
    <row r="103" spans="1:8" s="90" customFormat="1" ht="20.100000000000001" customHeight="1" x14ac:dyDescent="0.25">
      <c r="A103" s="111"/>
      <c r="B103" s="155"/>
      <c r="C103" s="156"/>
      <c r="D103" s="157"/>
      <c r="E103" s="158"/>
      <c r="F103" s="159"/>
      <c r="G103" s="160"/>
      <c r="H103" s="112"/>
    </row>
    <row r="104" spans="1:8" s="90" customFormat="1" ht="20.100000000000001" customHeight="1" outlineLevel="1" x14ac:dyDescent="0.25">
      <c r="A104" s="111"/>
      <c r="B104" s="155"/>
      <c r="C104" s="156"/>
      <c r="D104" s="157"/>
      <c r="E104" s="158"/>
      <c r="F104" s="159"/>
      <c r="G104" s="160"/>
      <c r="H104" s="112"/>
    </row>
    <row r="105" spans="1:8" s="90" customFormat="1" ht="20.100000000000001" customHeight="1" outlineLevel="1" x14ac:dyDescent="0.25">
      <c r="A105" s="111"/>
      <c r="B105" s="113"/>
      <c r="C105" s="114"/>
      <c r="D105" s="115"/>
      <c r="E105" s="116"/>
      <c r="F105" s="117"/>
      <c r="G105" s="118"/>
      <c r="H105" s="112"/>
    </row>
    <row r="106" spans="1:8" s="90" customFormat="1" ht="20.100000000000001" customHeight="1" outlineLevel="1" x14ac:dyDescent="0.25">
      <c r="A106" s="111"/>
      <c r="B106" s="113"/>
      <c r="C106" s="114"/>
      <c r="D106" s="115"/>
      <c r="E106" s="116"/>
      <c r="F106" s="117"/>
      <c r="G106" s="118"/>
      <c r="H106" s="112"/>
    </row>
    <row r="107" spans="1:8" s="90" customFormat="1" ht="20.100000000000001" customHeight="1" outlineLevel="1" x14ac:dyDescent="0.25">
      <c r="A107" s="111"/>
      <c r="B107" s="113"/>
      <c r="C107" s="114"/>
      <c r="D107" s="115"/>
      <c r="E107" s="116"/>
      <c r="F107" s="117"/>
      <c r="G107" s="118"/>
      <c r="H107" s="112"/>
    </row>
    <row r="108" spans="1:8" s="90" customFormat="1" ht="20.100000000000001" customHeight="1" outlineLevel="1" x14ac:dyDescent="0.25">
      <c r="A108" s="111"/>
      <c r="B108" s="113"/>
      <c r="C108" s="114"/>
      <c r="D108" s="115"/>
      <c r="E108" s="116"/>
      <c r="F108" s="117"/>
      <c r="G108" s="118"/>
      <c r="H108" s="112"/>
    </row>
    <row r="109" spans="1:8" s="90" customFormat="1" ht="20.100000000000001" customHeight="1" outlineLevel="1" x14ac:dyDescent="0.25">
      <c r="A109" s="111"/>
      <c r="B109" s="113"/>
      <c r="C109" s="114"/>
      <c r="D109" s="115"/>
      <c r="E109" s="116"/>
      <c r="F109" s="117"/>
      <c r="G109" s="118"/>
      <c r="H109" s="112"/>
    </row>
    <row r="110" spans="1:8" s="90" customFormat="1" ht="20.100000000000001" customHeight="1" outlineLevel="1" x14ac:dyDescent="0.25">
      <c r="A110" s="111"/>
      <c r="B110" s="113"/>
      <c r="C110" s="114"/>
      <c r="D110" s="115"/>
      <c r="E110" s="116"/>
      <c r="F110" s="117"/>
      <c r="G110" s="118"/>
      <c r="H110" s="112"/>
    </row>
    <row r="111" spans="1:8" s="90" customFormat="1" ht="20.100000000000001" customHeight="1" outlineLevel="1" x14ac:dyDescent="0.25">
      <c r="A111" s="111"/>
      <c r="B111" s="113"/>
      <c r="C111" s="114"/>
      <c r="D111" s="115"/>
      <c r="E111" s="116"/>
      <c r="F111" s="117"/>
      <c r="G111" s="118"/>
      <c r="H111" s="112"/>
    </row>
    <row r="112" spans="1:8" s="90" customFormat="1" ht="20.100000000000001" customHeight="1" outlineLevel="1" x14ac:dyDescent="0.25">
      <c r="A112" s="111"/>
      <c r="B112" s="113"/>
      <c r="C112" s="114"/>
      <c r="D112" s="115"/>
      <c r="E112" s="116"/>
      <c r="F112" s="117"/>
      <c r="G112" s="118"/>
      <c r="H112" s="112"/>
    </row>
    <row r="113" spans="1:8" s="90" customFormat="1" ht="20.100000000000001" customHeight="1" outlineLevel="1" x14ac:dyDescent="0.25">
      <c r="A113" s="111"/>
      <c r="B113" s="113"/>
      <c r="C113" s="114"/>
      <c r="D113" s="115"/>
      <c r="E113" s="116"/>
      <c r="F113" s="117"/>
      <c r="G113" s="118"/>
      <c r="H113" s="112"/>
    </row>
    <row r="114" spans="1:8" s="90" customFormat="1" ht="20.100000000000001" customHeight="1" outlineLevel="1" x14ac:dyDescent="0.25">
      <c r="A114" s="111"/>
      <c r="B114" s="155"/>
      <c r="C114" s="156"/>
      <c r="D114" s="157"/>
      <c r="E114" s="158"/>
      <c r="F114" s="159"/>
      <c r="G114" s="160"/>
      <c r="H114" s="112" t="s">
        <v>76</v>
      </c>
    </row>
    <row r="115" spans="1:8" s="90" customFormat="1" ht="20.100000000000001" customHeight="1" x14ac:dyDescent="0.25">
      <c r="B115" s="137" t="s">
        <v>39</v>
      </c>
      <c r="C115" s="152" t="s">
        <v>111</v>
      </c>
      <c r="D115" s="152"/>
      <c r="E115" s="152"/>
      <c r="F115" s="152"/>
      <c r="G115" s="152"/>
      <c r="H115" s="161"/>
    </row>
    <row r="116" spans="1:8" s="90" customFormat="1" ht="46.35" customHeight="1" x14ac:dyDescent="0.25">
      <c r="B116" s="128"/>
      <c r="C116" s="152" t="s">
        <v>11</v>
      </c>
      <c r="D116" s="152"/>
      <c r="E116" s="153" t="s">
        <v>148</v>
      </c>
      <c r="F116" s="154"/>
      <c r="G116" s="154"/>
      <c r="H116" s="139" t="s">
        <v>179</v>
      </c>
    </row>
    <row r="117" spans="1:8" s="90" customFormat="1" ht="20.100000000000001" customHeight="1" x14ac:dyDescent="0.25">
      <c r="B117" s="155"/>
      <c r="C117" s="156"/>
      <c r="D117" s="157"/>
      <c r="E117" s="158"/>
      <c r="F117" s="159"/>
      <c r="G117" s="160"/>
      <c r="H117" s="112"/>
    </row>
    <row r="118" spans="1:8" s="90" customFormat="1" ht="20.100000000000001" customHeight="1" x14ac:dyDescent="0.25">
      <c r="B118" s="155"/>
      <c r="C118" s="156"/>
      <c r="D118" s="157"/>
      <c r="E118" s="158"/>
      <c r="F118" s="159"/>
      <c r="G118" s="160"/>
      <c r="H118" s="112"/>
    </row>
    <row r="119" spans="1:8" s="90" customFormat="1" ht="20.100000000000001" customHeight="1" x14ac:dyDescent="0.25">
      <c r="B119" s="155"/>
      <c r="C119" s="156"/>
      <c r="D119" s="157"/>
      <c r="E119" s="158"/>
      <c r="F119" s="159"/>
      <c r="G119" s="160"/>
      <c r="H119" s="112"/>
    </row>
    <row r="120" spans="1:8" s="90" customFormat="1" ht="20.100000000000001" hidden="1" customHeight="1" outlineLevel="1" x14ac:dyDescent="0.25">
      <c r="B120" s="155"/>
      <c r="C120" s="156"/>
      <c r="D120" s="157"/>
      <c r="E120" s="158"/>
      <c r="F120" s="159"/>
      <c r="G120" s="160"/>
      <c r="H120" s="112"/>
    </row>
    <row r="121" spans="1:8" s="90" customFormat="1" ht="20.100000000000001" hidden="1" customHeight="1" outlineLevel="1" x14ac:dyDescent="0.25">
      <c r="B121" s="155"/>
      <c r="C121" s="156"/>
      <c r="D121" s="157"/>
      <c r="E121" s="158"/>
      <c r="F121" s="159"/>
      <c r="G121" s="160"/>
      <c r="H121" s="112"/>
    </row>
    <row r="122" spans="1:8" s="90" customFormat="1" ht="20.100000000000001" hidden="1" customHeight="1" outlineLevel="1" x14ac:dyDescent="0.25">
      <c r="B122" s="155"/>
      <c r="C122" s="156"/>
      <c r="D122" s="157"/>
      <c r="E122" s="158"/>
      <c r="F122" s="159"/>
      <c r="G122" s="160"/>
      <c r="H122" s="112"/>
    </row>
    <row r="123" spans="1:8" s="90" customFormat="1" ht="20.100000000000001" hidden="1" customHeight="1" outlineLevel="1" x14ac:dyDescent="0.25">
      <c r="B123" s="155"/>
      <c r="C123" s="156"/>
      <c r="D123" s="157"/>
      <c r="E123" s="158"/>
      <c r="F123" s="159"/>
      <c r="G123" s="160"/>
      <c r="H123" s="112"/>
    </row>
    <row r="124" spans="1:8" s="90" customFormat="1" ht="20.100000000000001" hidden="1" customHeight="1" outlineLevel="1" x14ac:dyDescent="0.25">
      <c r="B124" s="155"/>
      <c r="C124" s="156"/>
      <c r="D124" s="157"/>
      <c r="E124" s="158"/>
      <c r="F124" s="159"/>
      <c r="G124" s="160"/>
      <c r="H124" s="112"/>
    </row>
    <row r="125" spans="1:8" s="90" customFormat="1" ht="20.100000000000001" hidden="1" customHeight="1" outlineLevel="1" x14ac:dyDescent="0.25">
      <c r="B125" s="155"/>
      <c r="C125" s="156"/>
      <c r="D125" s="157"/>
      <c r="E125" s="158"/>
      <c r="F125" s="159"/>
      <c r="G125" s="160"/>
      <c r="H125" s="112"/>
    </row>
    <row r="126" spans="1:8" s="90" customFormat="1" ht="20.100000000000001" hidden="1" customHeight="1" outlineLevel="1" x14ac:dyDescent="0.25">
      <c r="B126" s="155"/>
      <c r="C126" s="156"/>
      <c r="D126" s="157"/>
      <c r="E126" s="158"/>
      <c r="F126" s="159"/>
      <c r="G126" s="160"/>
      <c r="H126" s="112"/>
    </row>
    <row r="127" spans="1:8" s="90" customFormat="1" ht="20.100000000000001" hidden="1" customHeight="1" outlineLevel="1" x14ac:dyDescent="0.25">
      <c r="B127" s="155"/>
      <c r="C127" s="156"/>
      <c r="D127" s="157"/>
      <c r="E127" s="158"/>
      <c r="F127" s="159"/>
      <c r="G127" s="160"/>
      <c r="H127" s="112"/>
    </row>
    <row r="128" spans="1:8" s="90" customFormat="1" ht="20.100000000000001" hidden="1" customHeight="1" outlineLevel="1" x14ac:dyDescent="0.25">
      <c r="B128" s="155"/>
      <c r="C128" s="156"/>
      <c r="D128" s="157"/>
      <c r="E128" s="158"/>
      <c r="F128" s="159"/>
      <c r="G128" s="160"/>
      <c r="H128" s="112"/>
    </row>
    <row r="129" spans="2:8" s="90" customFormat="1" ht="20.100000000000001" hidden="1" customHeight="1" outlineLevel="1" x14ac:dyDescent="0.25">
      <c r="B129" s="155"/>
      <c r="C129" s="156"/>
      <c r="D129" s="157"/>
      <c r="E129" s="158"/>
      <c r="F129" s="159"/>
      <c r="G129" s="160"/>
      <c r="H129" s="112"/>
    </row>
    <row r="130" spans="2:8" s="90" customFormat="1" ht="20.100000000000001" hidden="1" customHeight="1" outlineLevel="1" x14ac:dyDescent="0.25">
      <c r="B130" s="155"/>
      <c r="C130" s="156"/>
      <c r="D130" s="157"/>
      <c r="E130" s="158"/>
      <c r="F130" s="159"/>
      <c r="G130" s="160"/>
      <c r="H130" s="112"/>
    </row>
    <row r="131" spans="2:8" s="90" customFormat="1" ht="20.100000000000001" customHeight="1" collapsed="1" x14ac:dyDescent="0.25">
      <c r="B131" s="137" t="s">
        <v>40</v>
      </c>
      <c r="C131" s="152" t="s">
        <v>137</v>
      </c>
      <c r="D131" s="152"/>
      <c r="E131" s="152"/>
      <c r="F131" s="152"/>
      <c r="G131" s="152"/>
      <c r="H131" s="161"/>
    </row>
    <row r="132" spans="2:8" s="90" customFormat="1" ht="50.1" customHeight="1" x14ac:dyDescent="0.25">
      <c r="B132" s="134"/>
      <c r="C132" s="185" t="s">
        <v>44</v>
      </c>
      <c r="D132" s="186"/>
      <c r="E132" s="162"/>
      <c r="F132" s="163"/>
      <c r="G132" s="163"/>
      <c r="H132" s="164"/>
    </row>
    <row r="133" spans="2:8" s="90" customFormat="1" ht="20.100000000000001" customHeight="1" x14ac:dyDescent="0.25">
      <c r="B133" s="137" t="s">
        <v>41</v>
      </c>
      <c r="C133" s="152" t="s">
        <v>46</v>
      </c>
      <c r="D133" s="152"/>
      <c r="E133" s="152"/>
      <c r="F133" s="152"/>
      <c r="G133" s="152"/>
      <c r="H133" s="161"/>
    </row>
    <row r="134" spans="2:8" s="90" customFormat="1" ht="20.100000000000001" customHeight="1" x14ac:dyDescent="0.25">
      <c r="B134" s="134"/>
      <c r="C134" s="185" t="s">
        <v>44</v>
      </c>
      <c r="D134" s="186"/>
      <c r="E134" s="162"/>
      <c r="F134" s="163"/>
      <c r="G134" s="163"/>
      <c r="H134" s="164"/>
    </row>
    <row r="135" spans="2:8" s="90" customFormat="1" ht="20.100000000000001" customHeight="1" x14ac:dyDescent="0.25">
      <c r="B135" s="128"/>
      <c r="C135" s="185" t="s">
        <v>34</v>
      </c>
      <c r="D135" s="186"/>
      <c r="E135" s="162"/>
      <c r="F135" s="163"/>
      <c r="G135" s="163"/>
      <c r="H135" s="164"/>
    </row>
    <row r="136" spans="2:8" s="90" customFormat="1" ht="20.100000000000001" customHeight="1" x14ac:dyDescent="0.25">
      <c r="B136" s="128"/>
      <c r="C136" s="185" t="s">
        <v>35</v>
      </c>
      <c r="D136" s="186"/>
      <c r="E136" s="155"/>
      <c r="F136" s="156"/>
      <c r="G136" s="156"/>
      <c r="H136" s="157"/>
    </row>
    <row r="137" spans="2:8" s="89" customFormat="1" ht="20.100000000000001" customHeight="1" x14ac:dyDescent="0.25">
      <c r="D137" s="109"/>
      <c r="E137" s="109"/>
      <c r="F137" s="109"/>
      <c r="G137" s="110"/>
      <c r="H137" s="110"/>
    </row>
    <row r="138" spans="2:8" s="89" customFormat="1" ht="29.25" customHeight="1" x14ac:dyDescent="0.25">
      <c r="D138" s="109"/>
      <c r="E138" s="109"/>
      <c r="F138" s="109"/>
      <c r="G138" s="110"/>
      <c r="H138" s="110"/>
    </row>
    <row r="139" spans="2:8" s="89" customFormat="1" ht="20.100000000000001" customHeight="1" x14ac:dyDescent="0.25">
      <c r="B139" s="165" t="s">
        <v>48</v>
      </c>
      <c r="C139" s="166"/>
      <c r="D139" s="166"/>
      <c r="E139" s="166"/>
      <c r="F139" s="166"/>
      <c r="G139" s="166"/>
      <c r="H139" s="167"/>
    </row>
    <row r="140" spans="2:8" s="89" customFormat="1" ht="5.0999999999999996" customHeight="1" x14ac:dyDescent="0.25">
      <c r="B140" s="102"/>
      <c r="C140" s="102"/>
      <c r="D140" s="119"/>
      <c r="E140" s="119"/>
      <c r="F140" s="119"/>
      <c r="G140" s="120"/>
      <c r="H140" s="120"/>
    </row>
    <row r="141" spans="2:8" s="90" customFormat="1" ht="20.100000000000001" customHeight="1" x14ac:dyDescent="0.25">
      <c r="B141" s="137" t="s">
        <v>43</v>
      </c>
      <c r="C141" s="239" t="s">
        <v>180</v>
      </c>
      <c r="D141" s="152"/>
      <c r="E141" s="152"/>
      <c r="F141" s="152"/>
      <c r="G141" s="152"/>
      <c r="H141" s="161"/>
    </row>
    <row r="142" spans="2:8" s="90" customFormat="1" ht="20.100000000000001" customHeight="1" x14ac:dyDescent="0.25">
      <c r="B142" s="128"/>
      <c r="C142" s="185" t="s">
        <v>38</v>
      </c>
      <c r="D142" s="186"/>
      <c r="E142" s="189" t="s">
        <v>108</v>
      </c>
      <c r="F142" s="190"/>
      <c r="G142" s="191"/>
      <c r="H142" s="132" t="s">
        <v>26</v>
      </c>
    </row>
    <row r="143" spans="2:8" s="90" customFormat="1" ht="20.100000000000001" customHeight="1" outlineLevel="1" x14ac:dyDescent="0.25">
      <c r="B143" s="234"/>
      <c r="C143" s="235"/>
      <c r="D143" s="236"/>
      <c r="E143" s="237"/>
      <c r="F143" s="237"/>
      <c r="G143" s="237"/>
      <c r="H143" s="121" t="str">
        <f t="shared" ref="H143:H151" si="0">IFERROR(E143/$E$71,"-")</f>
        <v>-</v>
      </c>
    </row>
    <row r="144" spans="2:8" s="90" customFormat="1" ht="20.100000000000001" customHeight="1" outlineLevel="1" x14ac:dyDescent="0.25">
      <c r="B144" s="234"/>
      <c r="C144" s="235"/>
      <c r="D144" s="236"/>
      <c r="E144" s="237"/>
      <c r="F144" s="237"/>
      <c r="G144" s="237"/>
      <c r="H144" s="121" t="str">
        <f t="shared" si="0"/>
        <v>-</v>
      </c>
    </row>
    <row r="145" spans="2:8" s="90" customFormat="1" ht="20.100000000000001" customHeight="1" outlineLevel="1" x14ac:dyDescent="0.25">
      <c r="B145" s="234"/>
      <c r="C145" s="235"/>
      <c r="D145" s="236"/>
      <c r="E145" s="237"/>
      <c r="F145" s="237"/>
      <c r="G145" s="237"/>
      <c r="H145" s="121" t="str">
        <f t="shared" si="0"/>
        <v>-</v>
      </c>
    </row>
    <row r="146" spans="2:8" s="90" customFormat="1" ht="20.100000000000001" customHeight="1" outlineLevel="1" x14ac:dyDescent="0.25">
      <c r="B146" s="234"/>
      <c r="C146" s="235"/>
      <c r="D146" s="236"/>
      <c r="E146" s="237"/>
      <c r="F146" s="237"/>
      <c r="G146" s="237"/>
      <c r="H146" s="121" t="str">
        <f t="shared" si="0"/>
        <v>-</v>
      </c>
    </row>
    <row r="147" spans="2:8" s="90" customFormat="1" ht="20.100000000000001" customHeight="1" outlineLevel="1" x14ac:dyDescent="0.25">
      <c r="B147" s="234"/>
      <c r="C147" s="235"/>
      <c r="D147" s="236"/>
      <c r="E147" s="237"/>
      <c r="F147" s="237"/>
      <c r="G147" s="237"/>
      <c r="H147" s="121" t="str">
        <f t="shared" si="0"/>
        <v>-</v>
      </c>
    </row>
    <row r="148" spans="2:8" s="90" customFormat="1" ht="20.100000000000001" customHeight="1" outlineLevel="1" x14ac:dyDescent="0.25">
      <c r="B148" s="234"/>
      <c r="C148" s="235"/>
      <c r="D148" s="236"/>
      <c r="E148" s="237"/>
      <c r="F148" s="237"/>
      <c r="G148" s="237"/>
      <c r="H148" s="121" t="str">
        <f t="shared" si="0"/>
        <v>-</v>
      </c>
    </row>
    <row r="149" spans="2:8" s="90" customFormat="1" ht="20.100000000000001" customHeight="1" outlineLevel="1" x14ac:dyDescent="0.25">
      <c r="B149" s="234"/>
      <c r="C149" s="235"/>
      <c r="D149" s="236"/>
      <c r="E149" s="237"/>
      <c r="F149" s="237"/>
      <c r="G149" s="237"/>
      <c r="H149" s="121" t="str">
        <f t="shared" si="0"/>
        <v>-</v>
      </c>
    </row>
    <row r="150" spans="2:8" s="90" customFormat="1" ht="20.100000000000001" customHeight="1" outlineLevel="1" x14ac:dyDescent="0.25">
      <c r="B150" s="234"/>
      <c r="C150" s="235"/>
      <c r="D150" s="236"/>
      <c r="E150" s="237"/>
      <c r="F150" s="237"/>
      <c r="G150" s="237"/>
      <c r="H150" s="121" t="str">
        <f t="shared" si="0"/>
        <v>-</v>
      </c>
    </row>
    <row r="151" spans="2:8" s="90" customFormat="1" ht="20.100000000000001" customHeight="1" outlineLevel="1" x14ac:dyDescent="0.25">
      <c r="B151" s="240"/>
      <c r="C151" s="241"/>
      <c r="D151" s="242"/>
      <c r="E151" s="237"/>
      <c r="F151" s="237"/>
      <c r="G151" s="237"/>
      <c r="H151" s="121" t="str">
        <f t="shared" si="0"/>
        <v>-</v>
      </c>
    </row>
    <row r="152" spans="2:8" s="90" customFormat="1" ht="20.100000000000001" customHeight="1" x14ac:dyDescent="0.25">
      <c r="B152" s="137" t="s">
        <v>45</v>
      </c>
      <c r="C152" s="239" t="s">
        <v>181</v>
      </c>
      <c r="D152" s="152"/>
      <c r="E152" s="152"/>
      <c r="F152" s="152"/>
      <c r="G152" s="152"/>
      <c r="H152" s="161"/>
    </row>
    <row r="153" spans="2:8" s="90" customFormat="1" ht="20.100000000000001" customHeight="1" x14ac:dyDescent="0.25">
      <c r="B153" s="128"/>
      <c r="C153" s="185" t="s">
        <v>38</v>
      </c>
      <c r="D153" s="186"/>
      <c r="E153" s="189" t="s">
        <v>108</v>
      </c>
      <c r="F153" s="190"/>
      <c r="G153" s="191"/>
      <c r="H153" s="132" t="s">
        <v>26</v>
      </c>
    </row>
    <row r="154" spans="2:8" s="90" customFormat="1" ht="20.100000000000001" customHeight="1" outlineLevel="1" x14ac:dyDescent="0.25">
      <c r="B154" s="234"/>
      <c r="C154" s="235"/>
      <c r="D154" s="236"/>
      <c r="E154" s="237"/>
      <c r="F154" s="237"/>
      <c r="G154" s="237"/>
      <c r="H154" s="121" t="str">
        <f t="shared" ref="H154:H162" si="1">IFERROR(E154/$E$71,"-")</f>
        <v>-</v>
      </c>
    </row>
    <row r="155" spans="2:8" s="90" customFormat="1" ht="20.100000000000001" customHeight="1" outlineLevel="1" x14ac:dyDescent="0.25">
      <c r="B155" s="234"/>
      <c r="C155" s="235"/>
      <c r="D155" s="236"/>
      <c r="E155" s="237"/>
      <c r="F155" s="237"/>
      <c r="G155" s="237"/>
      <c r="H155" s="121" t="str">
        <f t="shared" si="1"/>
        <v>-</v>
      </c>
    </row>
    <row r="156" spans="2:8" s="90" customFormat="1" ht="20.100000000000001" customHeight="1" outlineLevel="1" x14ac:dyDescent="0.25">
      <c r="B156" s="234"/>
      <c r="C156" s="235"/>
      <c r="D156" s="236"/>
      <c r="E156" s="202"/>
      <c r="F156" s="203"/>
      <c r="G156" s="204"/>
      <c r="H156" s="121" t="str">
        <f t="shared" si="1"/>
        <v>-</v>
      </c>
    </row>
    <row r="157" spans="2:8" s="90" customFormat="1" ht="20.100000000000001" customHeight="1" outlineLevel="1" x14ac:dyDescent="0.25">
      <c r="B157" s="234"/>
      <c r="C157" s="235"/>
      <c r="D157" s="236"/>
      <c r="E157" s="202"/>
      <c r="F157" s="203"/>
      <c r="G157" s="204"/>
      <c r="H157" s="121" t="str">
        <f t="shared" si="1"/>
        <v>-</v>
      </c>
    </row>
    <row r="158" spans="2:8" s="90" customFormat="1" ht="20.100000000000001" customHeight="1" outlineLevel="1" x14ac:dyDescent="0.25">
      <c r="B158" s="234"/>
      <c r="C158" s="235"/>
      <c r="D158" s="236"/>
      <c r="E158" s="202"/>
      <c r="F158" s="203"/>
      <c r="G158" s="204"/>
      <c r="H158" s="121" t="str">
        <f t="shared" si="1"/>
        <v>-</v>
      </c>
    </row>
    <row r="159" spans="2:8" s="90" customFormat="1" ht="20.100000000000001" customHeight="1" outlineLevel="1" x14ac:dyDescent="0.25">
      <c r="B159" s="234"/>
      <c r="C159" s="235"/>
      <c r="D159" s="236"/>
      <c r="E159" s="202"/>
      <c r="F159" s="203"/>
      <c r="G159" s="204"/>
      <c r="H159" s="121" t="str">
        <f t="shared" si="1"/>
        <v>-</v>
      </c>
    </row>
    <row r="160" spans="2:8" s="90" customFormat="1" ht="20.100000000000001" customHeight="1" outlineLevel="1" x14ac:dyDescent="0.25">
      <c r="B160" s="234"/>
      <c r="C160" s="235"/>
      <c r="D160" s="236"/>
      <c r="E160" s="202"/>
      <c r="F160" s="203"/>
      <c r="G160" s="204"/>
      <c r="H160" s="121" t="str">
        <f t="shared" si="1"/>
        <v>-</v>
      </c>
    </row>
    <row r="161" spans="2:8" s="90" customFormat="1" ht="20.100000000000001" customHeight="1" outlineLevel="1" x14ac:dyDescent="0.25">
      <c r="B161" s="234"/>
      <c r="C161" s="235"/>
      <c r="D161" s="236"/>
      <c r="E161" s="202"/>
      <c r="F161" s="203"/>
      <c r="G161" s="204"/>
      <c r="H161" s="121" t="str">
        <f t="shared" si="1"/>
        <v>-</v>
      </c>
    </row>
    <row r="162" spans="2:8" s="90" customFormat="1" ht="20.100000000000001" customHeight="1" outlineLevel="1" x14ac:dyDescent="0.25">
      <c r="B162" s="234"/>
      <c r="C162" s="235"/>
      <c r="D162" s="236"/>
      <c r="E162" s="202"/>
      <c r="F162" s="203"/>
      <c r="G162" s="204"/>
      <c r="H162" s="121" t="str">
        <f t="shared" si="1"/>
        <v>-</v>
      </c>
    </row>
    <row r="163" spans="2:8" s="90" customFormat="1" ht="20.100000000000001" customHeight="1" x14ac:dyDescent="0.25">
      <c r="E163" s="122"/>
      <c r="F163" s="122"/>
    </row>
    <row r="164" spans="2:8" s="90" customFormat="1" ht="20.100000000000001" customHeight="1" x14ac:dyDescent="0.25">
      <c r="B164" s="165" t="s">
        <v>189</v>
      </c>
      <c r="C164" s="166"/>
      <c r="D164" s="166"/>
      <c r="E164" s="166"/>
      <c r="F164" s="166"/>
      <c r="G164" s="166"/>
      <c r="H164" s="167"/>
    </row>
    <row r="165" spans="2:8" s="90" customFormat="1" ht="5.0999999999999996" customHeight="1" x14ac:dyDescent="0.25">
      <c r="B165" s="143"/>
      <c r="C165" s="143"/>
      <c r="D165" s="143"/>
      <c r="E165" s="145"/>
      <c r="F165" s="145"/>
      <c r="G165" s="143"/>
      <c r="H165" s="143"/>
    </row>
    <row r="166" spans="2:8" s="90" customFormat="1" ht="20.100000000000001" customHeight="1" x14ac:dyDescent="0.25">
      <c r="B166" s="147" t="s">
        <v>188</v>
      </c>
      <c r="C166" s="239" t="s">
        <v>189</v>
      </c>
      <c r="D166" s="152"/>
      <c r="E166" s="152"/>
      <c r="F166" s="152"/>
      <c r="G166" s="152"/>
      <c r="H166" s="161"/>
    </row>
    <row r="167" spans="2:8" s="90" customFormat="1" ht="20.100000000000001" customHeight="1" x14ac:dyDescent="0.25">
      <c r="B167" s="146"/>
      <c r="C167" s="249" t="s">
        <v>190</v>
      </c>
      <c r="D167" s="186"/>
      <c r="E167" s="189" t="s">
        <v>108</v>
      </c>
      <c r="F167" s="190"/>
      <c r="G167" s="191"/>
      <c r="H167" s="132" t="s">
        <v>26</v>
      </c>
    </row>
    <row r="168" spans="2:8" s="90" customFormat="1" ht="20.100000000000001" customHeight="1" x14ac:dyDescent="0.25">
      <c r="B168" s="243"/>
      <c r="C168" s="244"/>
      <c r="D168" s="245"/>
      <c r="E168" s="246"/>
      <c r="F168" s="246"/>
      <c r="G168" s="246"/>
      <c r="H168" s="144" t="str">
        <f>IFERROR(E168/$E$71,"-")</f>
        <v>-</v>
      </c>
    </row>
    <row r="169" spans="2:8" s="90" customFormat="1" ht="20.100000000000001" customHeight="1" x14ac:dyDescent="0.25">
      <c r="B169" s="243"/>
      <c r="C169" s="244"/>
      <c r="D169" s="245"/>
      <c r="E169" s="246"/>
      <c r="F169" s="246"/>
      <c r="G169" s="246"/>
      <c r="H169" s="144" t="str">
        <f t="shared" ref="H169:H172" si="2">IFERROR(E169/$E$71,"-")</f>
        <v>-</v>
      </c>
    </row>
    <row r="170" spans="2:8" s="90" customFormat="1" ht="20.100000000000001" customHeight="1" x14ac:dyDescent="0.25">
      <c r="B170" s="243"/>
      <c r="C170" s="244"/>
      <c r="D170" s="245"/>
      <c r="E170" s="246"/>
      <c r="F170" s="246"/>
      <c r="G170" s="246"/>
      <c r="H170" s="144" t="str">
        <f t="shared" si="2"/>
        <v>-</v>
      </c>
    </row>
    <row r="171" spans="2:8" s="90" customFormat="1" ht="20.100000000000001" customHeight="1" x14ac:dyDescent="0.25">
      <c r="B171" s="243"/>
      <c r="C171" s="244"/>
      <c r="D171" s="245"/>
      <c r="E171" s="246"/>
      <c r="F171" s="246"/>
      <c r="G171" s="246"/>
      <c r="H171" s="144" t="str">
        <f t="shared" si="2"/>
        <v>-</v>
      </c>
    </row>
    <row r="172" spans="2:8" s="90" customFormat="1" ht="20.100000000000001" customHeight="1" x14ac:dyDescent="0.25">
      <c r="B172" s="243"/>
      <c r="C172" s="244"/>
      <c r="D172" s="245"/>
      <c r="E172" s="246"/>
      <c r="F172" s="246"/>
      <c r="G172" s="246"/>
      <c r="H172" s="144" t="str">
        <f t="shared" si="2"/>
        <v>-</v>
      </c>
    </row>
    <row r="173" spans="2:8" s="90" customFormat="1" ht="50.1" customHeight="1" x14ac:dyDescent="0.25">
      <c r="E173" s="122"/>
      <c r="F173" s="122"/>
    </row>
    <row r="174" spans="2:8" s="90" customFormat="1" ht="20.100000000000001" customHeight="1" x14ac:dyDescent="0.25">
      <c r="B174" s="221" t="s">
        <v>49</v>
      </c>
      <c r="C174" s="222"/>
      <c r="D174" s="222"/>
      <c r="E174" s="222"/>
      <c r="F174" s="222"/>
      <c r="G174" s="222"/>
      <c r="H174" s="223"/>
    </row>
    <row r="175" spans="2:8" s="90" customFormat="1" ht="5.0999999999999996" customHeight="1" x14ac:dyDescent="0.25">
      <c r="E175" s="122"/>
      <c r="F175" s="122"/>
    </row>
    <row r="176" spans="2:8" s="90" customFormat="1" ht="20.100000000000001" customHeight="1" x14ac:dyDescent="0.25">
      <c r="B176" s="238" t="s">
        <v>196</v>
      </c>
      <c r="C176" s="174"/>
      <c r="D176" s="174"/>
      <c r="E176" s="174"/>
      <c r="F176" s="174"/>
      <c r="G176" s="174"/>
      <c r="H176" s="174"/>
    </row>
    <row r="177" spans="2:8" s="90" customFormat="1" ht="20.100000000000001" customHeight="1" x14ac:dyDescent="0.25">
      <c r="B177" s="174"/>
      <c r="C177" s="174"/>
      <c r="D177" s="174"/>
      <c r="E177" s="174"/>
      <c r="F177" s="174"/>
      <c r="G177" s="174"/>
      <c r="H177" s="174"/>
    </row>
    <row r="178" spans="2:8" s="90" customFormat="1" ht="20.100000000000001" customHeight="1" x14ac:dyDescent="0.25">
      <c r="E178" s="122"/>
      <c r="F178" s="122"/>
    </row>
    <row r="179" spans="2:8" s="90" customFormat="1" ht="37.35" customHeight="1" x14ac:dyDescent="0.25">
      <c r="B179" s="231"/>
      <c r="C179" s="232"/>
      <c r="D179" s="232"/>
      <c r="E179" s="232"/>
      <c r="F179" s="232"/>
      <c r="G179" s="232"/>
      <c r="H179" s="233"/>
    </row>
    <row r="180" spans="2:8" s="90" customFormat="1" ht="4.3499999999999996" customHeight="1" x14ac:dyDescent="0.25">
      <c r="B180" s="95"/>
      <c r="C180" s="123"/>
      <c r="D180" s="123" t="s">
        <v>56</v>
      </c>
      <c r="E180" s="89"/>
      <c r="F180" s="89"/>
      <c r="G180" s="123"/>
      <c r="H180" s="124"/>
    </row>
    <row r="181" spans="2:8" s="90" customFormat="1" ht="20.100000000000001" customHeight="1" x14ac:dyDescent="0.25">
      <c r="B181" s="95"/>
      <c r="C181" s="123"/>
      <c r="D181" s="140" t="s">
        <v>182</v>
      </c>
      <c r="E181" s="89"/>
      <c r="F181" s="89"/>
      <c r="G181" s="123"/>
      <c r="H181" s="124"/>
    </row>
    <row r="182" spans="2:8" s="90" customFormat="1" ht="10.35" customHeight="1" x14ac:dyDescent="0.25">
      <c r="B182" s="99"/>
      <c r="C182" s="100"/>
      <c r="D182" s="100"/>
      <c r="E182" s="102"/>
      <c r="F182" s="102"/>
      <c r="G182" s="100"/>
      <c r="H182" s="125"/>
    </row>
    <row r="183" spans="2:8" s="90" customFormat="1" ht="37.35" customHeight="1" x14ac:dyDescent="0.25">
      <c r="B183" s="231"/>
      <c r="C183" s="232"/>
      <c r="D183" s="232"/>
      <c r="E183" s="232"/>
      <c r="F183" s="232"/>
      <c r="G183" s="232"/>
      <c r="H183" s="233"/>
    </row>
    <row r="184" spans="2:8" s="90" customFormat="1" ht="4.3499999999999996" customHeight="1" x14ac:dyDescent="0.25">
      <c r="B184" s="95"/>
      <c r="C184" s="123"/>
      <c r="D184" s="123" t="s">
        <v>56</v>
      </c>
      <c r="E184" s="89"/>
      <c r="F184" s="89"/>
      <c r="G184" s="123"/>
      <c r="H184" s="124"/>
    </row>
    <row r="185" spans="2:8" s="90" customFormat="1" ht="20.100000000000001" customHeight="1" x14ac:dyDescent="0.25">
      <c r="B185" s="95"/>
      <c r="C185" s="123"/>
      <c r="D185" s="123" t="s">
        <v>50</v>
      </c>
      <c r="E185" s="89"/>
      <c r="F185" s="89"/>
      <c r="G185" s="123"/>
      <c r="H185" s="124"/>
    </row>
    <row r="186" spans="2:8" s="90" customFormat="1" ht="10.35" customHeight="1" x14ac:dyDescent="0.25">
      <c r="B186" s="99"/>
      <c r="C186" s="100"/>
      <c r="D186" s="100"/>
      <c r="E186" s="102"/>
      <c r="F186" s="102"/>
      <c r="G186" s="100"/>
      <c r="H186" s="125"/>
    </row>
    <row r="187" spans="2:8" s="90" customFormat="1" ht="37.35" customHeight="1" x14ac:dyDescent="0.25">
      <c r="B187" s="231"/>
      <c r="C187" s="232"/>
      <c r="D187" s="232"/>
      <c r="E187" s="232"/>
      <c r="F187" s="232"/>
      <c r="G187" s="232"/>
      <c r="H187" s="233"/>
    </row>
    <row r="188" spans="2:8" s="90" customFormat="1" ht="4.3499999999999996" customHeight="1" x14ac:dyDescent="0.25">
      <c r="B188" s="95"/>
      <c r="C188" s="123"/>
      <c r="D188" s="123" t="s">
        <v>56</v>
      </c>
      <c r="E188" s="89"/>
      <c r="F188" s="89"/>
      <c r="G188" s="123"/>
      <c r="H188" s="124"/>
    </row>
    <row r="189" spans="2:8" s="90" customFormat="1" ht="20.100000000000001" customHeight="1" x14ac:dyDescent="0.25">
      <c r="B189" s="95"/>
      <c r="C189" s="123"/>
      <c r="D189" s="140" t="s">
        <v>183</v>
      </c>
      <c r="E189" s="89"/>
      <c r="F189" s="89"/>
      <c r="G189" s="123"/>
      <c r="H189" s="124"/>
    </row>
    <row r="190" spans="2:8" s="90" customFormat="1" ht="10.35" customHeight="1" x14ac:dyDescent="0.25">
      <c r="B190" s="99"/>
      <c r="C190" s="100"/>
      <c r="D190" s="100"/>
      <c r="E190" s="102"/>
      <c r="F190" s="102"/>
      <c r="G190" s="100"/>
      <c r="H190" s="125"/>
    </row>
    <row r="191" spans="2:8" s="90" customFormat="1" ht="37.35" customHeight="1" x14ac:dyDescent="0.25">
      <c r="B191" s="231"/>
      <c r="C191" s="232"/>
      <c r="D191" s="232"/>
      <c r="E191" s="232"/>
      <c r="F191" s="232"/>
      <c r="G191" s="232"/>
      <c r="H191" s="233"/>
    </row>
    <row r="192" spans="2:8" s="90" customFormat="1" ht="4.3499999999999996" customHeight="1" x14ac:dyDescent="0.25">
      <c r="B192" s="95"/>
      <c r="C192" s="123"/>
      <c r="D192" s="123" t="s">
        <v>56</v>
      </c>
      <c r="E192" s="89"/>
      <c r="F192" s="89"/>
      <c r="G192" s="123"/>
      <c r="H192" s="124"/>
    </row>
    <row r="193" spans="2:8" s="90" customFormat="1" ht="20.100000000000001" customHeight="1" x14ac:dyDescent="0.25">
      <c r="B193" s="95"/>
      <c r="C193" s="123"/>
      <c r="D193" s="123" t="s">
        <v>51</v>
      </c>
      <c r="E193" s="89"/>
      <c r="F193" s="89"/>
      <c r="G193" s="123"/>
      <c r="H193" s="124"/>
    </row>
    <row r="194" spans="2:8" s="90" customFormat="1" ht="10.35" customHeight="1" x14ac:dyDescent="0.25">
      <c r="B194" s="99"/>
      <c r="C194" s="100"/>
      <c r="D194" s="100"/>
      <c r="E194" s="102"/>
      <c r="F194" s="102"/>
      <c r="G194" s="100"/>
      <c r="H194" s="125"/>
    </row>
    <row r="195" spans="2:8" s="90" customFormat="1" x14ac:dyDescent="0.25">
      <c r="E195" s="122"/>
      <c r="F195" s="122"/>
    </row>
    <row r="196" spans="2:8" s="90" customFormat="1" x14ac:dyDescent="0.25">
      <c r="F196" s="122"/>
    </row>
    <row r="197" spans="2:8" s="90" customFormat="1" x14ac:dyDescent="0.25">
      <c r="E197" s="122"/>
      <c r="F197" s="122"/>
    </row>
    <row r="198" spans="2:8" s="90" customFormat="1" x14ac:dyDescent="0.25">
      <c r="E198" s="122"/>
      <c r="F198" s="122"/>
    </row>
    <row r="199" spans="2:8" s="90" customFormat="1" x14ac:dyDescent="0.25">
      <c r="B199" s="126"/>
      <c r="C199" s="126"/>
      <c r="D199" s="126"/>
      <c r="E199" s="127"/>
      <c r="F199" s="122"/>
    </row>
    <row r="200" spans="2:8" s="90" customFormat="1" x14ac:dyDescent="0.25">
      <c r="E200" s="122"/>
      <c r="F200" s="122"/>
    </row>
    <row r="201" spans="2:8" s="90" customFormat="1" x14ac:dyDescent="0.25">
      <c r="E201" s="122"/>
      <c r="F201" s="122"/>
    </row>
    <row r="202" spans="2:8" s="90" customFormat="1" x14ac:dyDescent="0.25">
      <c r="E202" s="122"/>
      <c r="F202" s="122"/>
    </row>
    <row r="203" spans="2:8" s="90" customFormat="1" x14ac:dyDescent="0.25">
      <c r="E203" s="122"/>
      <c r="F203" s="122"/>
    </row>
    <row r="204" spans="2:8" s="90" customFormat="1" x14ac:dyDescent="0.25">
      <c r="E204" s="122"/>
      <c r="F204" s="122"/>
    </row>
    <row r="205" spans="2:8" s="90" customFormat="1" x14ac:dyDescent="0.25">
      <c r="E205" s="122"/>
      <c r="F205" s="122"/>
    </row>
    <row r="206" spans="2:8" s="90" customFormat="1" x14ac:dyDescent="0.25">
      <c r="E206" s="122"/>
      <c r="F206" s="122"/>
    </row>
    <row r="207" spans="2:8" s="90" customFormat="1" x14ac:dyDescent="0.25">
      <c r="E207" s="122"/>
      <c r="F207" s="122"/>
    </row>
    <row r="208" spans="2:8" s="90" customFormat="1" x14ac:dyDescent="0.25">
      <c r="E208" s="122"/>
      <c r="F208" s="122"/>
    </row>
    <row r="209" spans="5:6" s="90" customFormat="1" x14ac:dyDescent="0.25">
      <c r="E209" s="122"/>
      <c r="F209" s="122"/>
    </row>
    <row r="210" spans="5:6" s="90" customFormat="1" x14ac:dyDescent="0.25">
      <c r="E210" s="122"/>
      <c r="F210" s="122"/>
    </row>
    <row r="211" spans="5:6" s="90" customFormat="1" x14ac:dyDescent="0.25">
      <c r="E211" s="122"/>
      <c r="F211" s="122"/>
    </row>
    <row r="212" spans="5:6" s="90" customFormat="1" x14ac:dyDescent="0.25">
      <c r="E212" s="122"/>
      <c r="F212" s="122"/>
    </row>
    <row r="213" spans="5:6" s="90" customFormat="1" x14ac:dyDescent="0.25">
      <c r="E213" s="122"/>
      <c r="F213" s="122"/>
    </row>
    <row r="214" spans="5:6" s="90" customFormat="1" x14ac:dyDescent="0.25">
      <c r="E214" s="122"/>
      <c r="F214" s="122"/>
    </row>
    <row r="215" spans="5:6" s="90" customFormat="1" x14ac:dyDescent="0.25">
      <c r="E215" s="122"/>
      <c r="F215" s="122"/>
    </row>
    <row r="216" spans="5:6" s="90" customFormat="1" x14ac:dyDescent="0.25">
      <c r="E216" s="122"/>
      <c r="F216" s="122"/>
    </row>
    <row r="217" spans="5:6" s="90" customFormat="1" x14ac:dyDescent="0.25">
      <c r="E217" s="122"/>
      <c r="F217" s="122"/>
    </row>
    <row r="218" spans="5:6" s="90" customFormat="1" x14ac:dyDescent="0.25">
      <c r="E218" s="122"/>
      <c r="F218" s="122"/>
    </row>
    <row r="219" spans="5:6" s="90" customFormat="1" x14ac:dyDescent="0.25">
      <c r="E219" s="122"/>
      <c r="F219" s="122"/>
    </row>
    <row r="220" spans="5:6" s="90" customFormat="1" x14ac:dyDescent="0.25">
      <c r="E220" s="122"/>
      <c r="F220" s="122"/>
    </row>
    <row r="221" spans="5:6" s="90" customFormat="1" x14ac:dyDescent="0.25">
      <c r="E221" s="122"/>
      <c r="F221" s="122"/>
    </row>
    <row r="222" spans="5:6" s="90" customFormat="1" x14ac:dyDescent="0.25">
      <c r="E222" s="122"/>
      <c r="F222" s="122"/>
    </row>
    <row r="223" spans="5:6" s="90" customFormat="1" x14ac:dyDescent="0.25">
      <c r="E223" s="122"/>
      <c r="F223" s="122"/>
    </row>
    <row r="224" spans="5:6" s="90" customFormat="1" x14ac:dyDescent="0.25">
      <c r="E224" s="122"/>
      <c r="F224" s="122"/>
    </row>
    <row r="225" spans="5:6" s="90" customFormat="1" x14ac:dyDescent="0.25">
      <c r="E225" s="122"/>
      <c r="F225" s="122"/>
    </row>
    <row r="226" spans="5:6" s="90" customFormat="1" x14ac:dyDescent="0.25">
      <c r="E226" s="122"/>
      <c r="F226" s="122"/>
    </row>
    <row r="227" spans="5:6" s="90" customFormat="1" x14ac:dyDescent="0.25">
      <c r="E227" s="122"/>
      <c r="F227" s="122"/>
    </row>
    <row r="228" spans="5:6" s="90" customFormat="1" x14ac:dyDescent="0.25">
      <c r="E228" s="122"/>
      <c r="F228" s="122"/>
    </row>
    <row r="229" spans="5:6" s="90" customFormat="1" x14ac:dyDescent="0.25">
      <c r="E229" s="122"/>
      <c r="F229" s="122"/>
    </row>
    <row r="230" spans="5:6" s="90" customFormat="1" x14ac:dyDescent="0.25">
      <c r="E230" s="122"/>
      <c r="F230" s="122"/>
    </row>
    <row r="231" spans="5:6" s="90" customFormat="1" x14ac:dyDescent="0.25">
      <c r="E231" s="122"/>
      <c r="F231" s="122"/>
    </row>
    <row r="232" spans="5:6" s="90" customFormat="1" x14ac:dyDescent="0.25">
      <c r="E232" s="122"/>
      <c r="F232" s="122"/>
    </row>
    <row r="233" spans="5:6" s="90" customFormat="1" x14ac:dyDescent="0.25">
      <c r="E233" s="122"/>
      <c r="F233" s="122"/>
    </row>
    <row r="234" spans="5:6" s="90" customFormat="1" x14ac:dyDescent="0.25">
      <c r="E234" s="122"/>
      <c r="F234" s="122"/>
    </row>
    <row r="235" spans="5:6" s="90" customFormat="1" x14ac:dyDescent="0.25">
      <c r="E235" s="122"/>
      <c r="F235" s="122"/>
    </row>
    <row r="236" spans="5:6" s="90" customFormat="1" x14ac:dyDescent="0.25">
      <c r="E236" s="122"/>
      <c r="F236" s="122"/>
    </row>
    <row r="237" spans="5:6" s="90" customFormat="1" x14ac:dyDescent="0.25">
      <c r="E237" s="122"/>
      <c r="F237" s="122"/>
    </row>
    <row r="238" spans="5:6" s="90" customFormat="1" x14ac:dyDescent="0.25">
      <c r="E238" s="122"/>
      <c r="F238" s="122"/>
    </row>
    <row r="239" spans="5:6" s="90" customFormat="1" x14ac:dyDescent="0.25">
      <c r="E239" s="122"/>
      <c r="F239" s="122"/>
    </row>
    <row r="240" spans="5:6" s="90" customFormat="1" x14ac:dyDescent="0.25">
      <c r="E240" s="122"/>
      <c r="F240" s="122"/>
    </row>
    <row r="241" spans="5:6" s="90" customFormat="1" x14ac:dyDescent="0.25">
      <c r="E241" s="122"/>
      <c r="F241" s="122"/>
    </row>
    <row r="242" spans="5:6" s="90" customFormat="1" x14ac:dyDescent="0.25">
      <c r="E242" s="122"/>
      <c r="F242" s="122"/>
    </row>
    <row r="243" spans="5:6" s="90" customFormat="1" x14ac:dyDescent="0.25">
      <c r="E243" s="122"/>
      <c r="F243" s="122"/>
    </row>
    <row r="244" spans="5:6" s="90" customFormat="1" x14ac:dyDescent="0.25">
      <c r="E244" s="122"/>
      <c r="F244" s="122"/>
    </row>
    <row r="245" spans="5:6" s="90" customFormat="1" x14ac:dyDescent="0.25">
      <c r="E245" s="122"/>
      <c r="F245" s="122"/>
    </row>
    <row r="246" spans="5:6" s="90" customFormat="1" x14ac:dyDescent="0.25">
      <c r="E246" s="122"/>
      <c r="F246" s="122"/>
    </row>
    <row r="247" spans="5:6" s="90" customFormat="1" x14ac:dyDescent="0.25">
      <c r="E247" s="122"/>
      <c r="F247" s="122"/>
    </row>
    <row r="248" spans="5:6" s="90" customFormat="1" x14ac:dyDescent="0.25">
      <c r="E248" s="122"/>
      <c r="F248" s="122"/>
    </row>
    <row r="249" spans="5:6" s="90" customFormat="1" x14ac:dyDescent="0.25">
      <c r="E249" s="122"/>
      <c r="F249" s="122"/>
    </row>
    <row r="250" spans="5:6" s="90" customFormat="1" x14ac:dyDescent="0.25">
      <c r="E250" s="122"/>
      <c r="F250" s="122"/>
    </row>
    <row r="251" spans="5:6" s="90" customFormat="1" x14ac:dyDescent="0.25">
      <c r="E251" s="122"/>
      <c r="F251" s="122"/>
    </row>
    <row r="252" spans="5:6" s="90" customFormat="1" x14ac:dyDescent="0.25">
      <c r="E252" s="122"/>
      <c r="F252" s="122"/>
    </row>
    <row r="253" spans="5:6" s="90" customFormat="1" x14ac:dyDescent="0.25">
      <c r="E253" s="122"/>
      <c r="F253" s="122"/>
    </row>
    <row r="254" spans="5:6" s="90" customFormat="1" x14ac:dyDescent="0.25">
      <c r="E254" s="122"/>
      <c r="F254" s="122"/>
    </row>
    <row r="255" spans="5:6" s="90" customFormat="1" x14ac:dyDescent="0.25">
      <c r="E255" s="122"/>
      <c r="F255" s="122"/>
    </row>
    <row r="256" spans="5:6" s="90" customFormat="1" x14ac:dyDescent="0.25">
      <c r="E256" s="122"/>
      <c r="F256" s="122"/>
    </row>
    <row r="257" spans="5:6" s="90" customFormat="1" x14ac:dyDescent="0.25">
      <c r="E257" s="122"/>
      <c r="F257" s="122"/>
    </row>
    <row r="258" spans="5:6" s="90" customFormat="1" x14ac:dyDescent="0.25">
      <c r="E258" s="122"/>
      <c r="F258" s="122"/>
    </row>
    <row r="259" spans="5:6" s="90" customFormat="1" x14ac:dyDescent="0.25">
      <c r="E259" s="122"/>
      <c r="F259" s="122"/>
    </row>
    <row r="260" spans="5:6" s="90" customFormat="1" x14ac:dyDescent="0.25">
      <c r="E260" s="122"/>
      <c r="F260" s="122"/>
    </row>
    <row r="261" spans="5:6" s="90" customFormat="1" x14ac:dyDescent="0.25">
      <c r="E261" s="122"/>
      <c r="F261" s="122"/>
    </row>
    <row r="262" spans="5:6" s="90" customFormat="1" x14ac:dyDescent="0.25">
      <c r="E262" s="122"/>
      <c r="F262" s="122"/>
    </row>
    <row r="263" spans="5:6" s="90" customFormat="1" x14ac:dyDescent="0.25">
      <c r="E263" s="122"/>
      <c r="F263" s="122"/>
    </row>
    <row r="264" spans="5:6" s="90" customFormat="1" x14ac:dyDescent="0.25">
      <c r="E264" s="122"/>
      <c r="F264" s="122"/>
    </row>
  </sheetData>
  <sheetProtection insertColumns="0" insertRows="0" deleteColumns="0" deleteRows="0"/>
  <protectedRanges>
    <protectedRange sqref="B117:H130" name="Range26"/>
    <protectedRange sqref="B179:H194" name="Range24"/>
    <protectedRange sqref="B143:G151" name="Range22"/>
    <protectedRange sqref="E132:H132" name="Range20"/>
    <protectedRange sqref="B101:H114" name="Range18"/>
    <protectedRange sqref="E93:H93" name="Range16"/>
    <protectedRange sqref="E87:H87" name="Range14"/>
    <protectedRange sqref="E75:G75" name="Range10"/>
    <protectedRange sqref="E73:G73" name="Range8"/>
    <protectedRange sqref="E46:H57" name="Range6"/>
    <protectedRange sqref="B28 C31 C34 C37 B40 C43 F43 E46 E47:H56 E57 E59 E60:H69 E73 E75 E77 E81 B143:G151 B179:H194 E87:E88 E93:E94 B95:H96 B101:H114 E132 E134:H136 B154:G162 B117:H130 E79" name="Range3"/>
    <protectedRange sqref="B22:H22" name="Range1"/>
    <protectedRange sqref="C25 F25" name="Range2"/>
    <protectedRange sqref="B28:H28" name="Range4"/>
    <protectedRange sqref="B40:H40" name="Range5"/>
    <protectedRange sqref="E59:H69" name="Range7"/>
    <protectedRange sqref="E77:G77 E79:G79" name="Range9"/>
    <protectedRange sqref="E81:G81" name="Range11"/>
    <protectedRange sqref="E88:H88" name="Range15"/>
    <protectedRange sqref="E94:H94" name="Range17"/>
    <protectedRange sqref="B117:H130" name="Range19"/>
    <protectedRange sqref="E134:H136" name="Range21"/>
    <protectedRange sqref="B154:G162" name="Range23"/>
    <protectedRange sqref="B101:H114" name="Range25"/>
  </protectedRanges>
  <mergeCells count="233">
    <mergeCell ref="B164:H164"/>
    <mergeCell ref="C166:H166"/>
    <mergeCell ref="C167:D167"/>
    <mergeCell ref="E167:G167"/>
    <mergeCell ref="B168:D168"/>
    <mergeCell ref="E168:G168"/>
    <mergeCell ref="B169:D169"/>
    <mergeCell ref="E169:G169"/>
    <mergeCell ref="B170:D170"/>
    <mergeCell ref="E170:G170"/>
    <mergeCell ref="B171:D171"/>
    <mergeCell ref="E171:G171"/>
    <mergeCell ref="B172:D172"/>
    <mergeCell ref="E172:G172"/>
    <mergeCell ref="L1:V6"/>
    <mergeCell ref="E157:G157"/>
    <mergeCell ref="B157:D157"/>
    <mergeCell ref="E156:G156"/>
    <mergeCell ref="B156:D156"/>
    <mergeCell ref="B126:D126"/>
    <mergeCell ref="E126:G126"/>
    <mergeCell ref="B127:D127"/>
    <mergeCell ref="E127:G127"/>
    <mergeCell ref="B121:D121"/>
    <mergeCell ref="E121:G121"/>
    <mergeCell ref="B122:D122"/>
    <mergeCell ref="E122:G122"/>
    <mergeCell ref="B123:D123"/>
    <mergeCell ref="E123:G123"/>
    <mergeCell ref="B124:D124"/>
    <mergeCell ref="E124:G124"/>
    <mergeCell ref="B125:D125"/>
    <mergeCell ref="E125:G125"/>
    <mergeCell ref="E135:H135"/>
    <mergeCell ref="B119:D119"/>
    <mergeCell ref="E119:G119"/>
    <mergeCell ref="B120:D120"/>
    <mergeCell ref="E120:G120"/>
    <mergeCell ref="B155:D155"/>
    <mergeCell ref="C134:D134"/>
    <mergeCell ref="C135:D135"/>
    <mergeCell ref="B143:D143"/>
    <mergeCell ref="E143:G143"/>
    <mergeCell ref="C131:H131"/>
    <mergeCell ref="C136:D136"/>
    <mergeCell ref="E134:H134"/>
    <mergeCell ref="C142:D142"/>
    <mergeCell ref="E136:H136"/>
    <mergeCell ref="C141:H141"/>
    <mergeCell ref="E142:G142"/>
    <mergeCell ref="B139:H139"/>
    <mergeCell ref="E147:G147"/>
    <mergeCell ref="E155:G155"/>
    <mergeCell ref="E144:G144"/>
    <mergeCell ref="E145:G145"/>
    <mergeCell ref="E146:G146"/>
    <mergeCell ref="B187:H187"/>
    <mergeCell ref="B191:H191"/>
    <mergeCell ref="B179:H179"/>
    <mergeCell ref="B144:D144"/>
    <mergeCell ref="B145:D145"/>
    <mergeCell ref="B146:D146"/>
    <mergeCell ref="B158:D158"/>
    <mergeCell ref="E158:G158"/>
    <mergeCell ref="B159:D159"/>
    <mergeCell ref="E159:G159"/>
    <mergeCell ref="B160:D160"/>
    <mergeCell ref="E160:G160"/>
    <mergeCell ref="B161:D161"/>
    <mergeCell ref="E161:G161"/>
    <mergeCell ref="B162:D162"/>
    <mergeCell ref="E162:G162"/>
    <mergeCell ref="E151:G151"/>
    <mergeCell ref="C152:H152"/>
    <mergeCell ref="E153:G153"/>
    <mergeCell ref="C153:D153"/>
    <mergeCell ref="B147:D147"/>
    <mergeCell ref="B151:D151"/>
    <mergeCell ref="E150:G150"/>
    <mergeCell ref="B150:D150"/>
    <mergeCell ref="E54:H54"/>
    <mergeCell ref="B72:B73"/>
    <mergeCell ref="E93:H93"/>
    <mergeCell ref="E94:H94"/>
    <mergeCell ref="B183:H183"/>
    <mergeCell ref="C132:D132"/>
    <mergeCell ref="E132:H132"/>
    <mergeCell ref="C133:H133"/>
    <mergeCell ref="B148:D148"/>
    <mergeCell ref="E148:G148"/>
    <mergeCell ref="B149:D149"/>
    <mergeCell ref="E149:G149"/>
    <mergeCell ref="B154:D154"/>
    <mergeCell ref="E154:G154"/>
    <mergeCell ref="C84:D85"/>
    <mergeCell ref="B80:B81"/>
    <mergeCell ref="B82:B83"/>
    <mergeCell ref="B84:B85"/>
    <mergeCell ref="E90:H90"/>
    <mergeCell ref="B174:H174"/>
    <mergeCell ref="B176:H177"/>
    <mergeCell ref="E80:G80"/>
    <mergeCell ref="E82:G82"/>
    <mergeCell ref="B118:D118"/>
    <mergeCell ref="B6:H6"/>
    <mergeCell ref="B22:H22"/>
    <mergeCell ref="B28:H28"/>
    <mergeCell ref="B40:H40"/>
    <mergeCell ref="B19:H19"/>
    <mergeCell ref="C23:H23"/>
    <mergeCell ref="C27:H27"/>
    <mergeCell ref="C29:H29"/>
    <mergeCell ref="C39:H39"/>
    <mergeCell ref="D24:D26"/>
    <mergeCell ref="G24:H26"/>
    <mergeCell ref="C21:H21"/>
    <mergeCell ref="D36:H38"/>
    <mergeCell ref="D33:H35"/>
    <mergeCell ref="D30:H32"/>
    <mergeCell ref="B74:B75"/>
    <mergeCell ref="E73:G73"/>
    <mergeCell ref="E75:G75"/>
    <mergeCell ref="E81:G81"/>
    <mergeCell ref="E83:G83"/>
    <mergeCell ref="C71:D71"/>
    <mergeCell ref="C72:D73"/>
    <mergeCell ref="C74:D75"/>
    <mergeCell ref="B76:B77"/>
    <mergeCell ref="C76:D77"/>
    <mergeCell ref="E76:G76"/>
    <mergeCell ref="E77:G77"/>
    <mergeCell ref="E71:H71"/>
    <mergeCell ref="C80:D81"/>
    <mergeCell ref="C82:D83"/>
    <mergeCell ref="E72:G72"/>
    <mergeCell ref="E74:G74"/>
    <mergeCell ref="B78:B79"/>
    <mergeCell ref="C78:D79"/>
    <mergeCell ref="E78:G78"/>
    <mergeCell ref="E79:G79"/>
    <mergeCell ref="E55:H55"/>
    <mergeCell ref="E56:H56"/>
    <mergeCell ref="C57:D57"/>
    <mergeCell ref="E57:H57"/>
    <mergeCell ref="C45:H45"/>
    <mergeCell ref="C46:D46"/>
    <mergeCell ref="C47:D47"/>
    <mergeCell ref="C48:D48"/>
    <mergeCell ref="C49:D49"/>
    <mergeCell ref="C50:D50"/>
    <mergeCell ref="C51:D51"/>
    <mergeCell ref="C52:D52"/>
    <mergeCell ref="C53:D53"/>
    <mergeCell ref="C54:D54"/>
    <mergeCell ref="C55:D55"/>
    <mergeCell ref="C56:D56"/>
    <mergeCell ref="E46:H46"/>
    <mergeCell ref="E47:H47"/>
    <mergeCell ref="E48:H48"/>
    <mergeCell ref="E49:H49"/>
    <mergeCell ref="E50:H50"/>
    <mergeCell ref="E51:H51"/>
    <mergeCell ref="E52:H52"/>
    <mergeCell ref="E53:H53"/>
    <mergeCell ref="C59:D59"/>
    <mergeCell ref="C60:D60"/>
    <mergeCell ref="E84:G84"/>
    <mergeCell ref="E85:G85"/>
    <mergeCell ref="C99:H99"/>
    <mergeCell ref="C88:D88"/>
    <mergeCell ref="C61:D61"/>
    <mergeCell ref="C62:D62"/>
    <mergeCell ref="C63:D63"/>
    <mergeCell ref="C64:D64"/>
    <mergeCell ref="C65:D65"/>
    <mergeCell ref="C66:D66"/>
    <mergeCell ref="C67:D67"/>
    <mergeCell ref="E65:H65"/>
    <mergeCell ref="E66:H66"/>
    <mergeCell ref="E67:H67"/>
    <mergeCell ref="E68:H68"/>
    <mergeCell ref="E88:H88"/>
    <mergeCell ref="C87:D87"/>
    <mergeCell ref="E87:H87"/>
    <mergeCell ref="C90:D90"/>
    <mergeCell ref="B114:D114"/>
    <mergeCell ref="C115:H115"/>
    <mergeCell ref="C41:H41"/>
    <mergeCell ref="D42:D44"/>
    <mergeCell ref="G42:H44"/>
    <mergeCell ref="B8:H17"/>
    <mergeCell ref="B103:D103"/>
    <mergeCell ref="E103:G103"/>
    <mergeCell ref="E114:G114"/>
    <mergeCell ref="C70:H70"/>
    <mergeCell ref="C89:H89"/>
    <mergeCell ref="C94:D94"/>
    <mergeCell ref="C58:H58"/>
    <mergeCell ref="C86:H86"/>
    <mergeCell ref="C93:D93"/>
    <mergeCell ref="E69:H69"/>
    <mergeCell ref="E59:H59"/>
    <mergeCell ref="E60:H60"/>
    <mergeCell ref="E61:H61"/>
    <mergeCell ref="E62:H62"/>
    <mergeCell ref="E63:H63"/>
    <mergeCell ref="E64:H64"/>
    <mergeCell ref="C68:D68"/>
    <mergeCell ref="C69:D69"/>
    <mergeCell ref="C116:D116"/>
    <mergeCell ref="E116:G116"/>
    <mergeCell ref="B117:D117"/>
    <mergeCell ref="E117:G117"/>
    <mergeCell ref="B129:D129"/>
    <mergeCell ref="E129:G129"/>
    <mergeCell ref="B130:D130"/>
    <mergeCell ref="E130:G130"/>
    <mergeCell ref="C91:D91"/>
    <mergeCell ref="C92:D92"/>
    <mergeCell ref="E91:H91"/>
    <mergeCell ref="B97:H97"/>
    <mergeCell ref="E92:H92"/>
    <mergeCell ref="B102:D102"/>
    <mergeCell ref="E102:G102"/>
    <mergeCell ref="E118:G118"/>
    <mergeCell ref="B128:D128"/>
    <mergeCell ref="E128:G128"/>
    <mergeCell ref="C100:D100"/>
    <mergeCell ref="E100:G100"/>
    <mergeCell ref="E101:G101"/>
    <mergeCell ref="B101:D101"/>
    <mergeCell ref="B104:D104"/>
    <mergeCell ref="E104:G104"/>
  </mergeCells>
  <conditionalFormatting sqref="L8:L11 L13:L14">
    <cfRule type="notContainsText" dxfId="8" priority="3" operator="notContains" text="PRAWDA">
      <formula>ISERROR(SEARCH("PRAWDA",L8))</formula>
    </cfRule>
    <cfRule type="containsText" dxfId="7" priority="4" operator="containsText" text="PRAWDA">
      <formula>NOT(ISERROR(SEARCH("PRAWDA",L8)))</formula>
    </cfRule>
  </conditionalFormatting>
  <conditionalFormatting sqref="L12">
    <cfRule type="notContainsText" dxfId="6" priority="1" operator="notContains" text="PRAWDA">
      <formula>ISERROR(SEARCH("PRAWDA",L12))</formula>
    </cfRule>
    <cfRule type="containsText" dxfId="5" priority="2" operator="containsText" text="PRAWDA">
      <formula>NOT(ISERROR(SEARCH("PRAWDA",L12)))</formula>
    </cfRule>
  </conditionalFormatting>
  <pageMargins left="0.7" right="0.7" top="0.75" bottom="0.75" header="0.3" footer="0.3"/>
  <pageSetup paperSize="9" scale="6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B1:AA109"/>
  <sheetViews>
    <sheetView showGridLines="0" view="pageBreakPreview" zoomScale="85" zoomScaleNormal="100" zoomScaleSheetLayoutView="85" workbookViewId="0">
      <pane xSplit="2" ySplit="15" topLeftCell="C16" activePane="bottomRight" state="frozen"/>
      <selection pane="topRight" activeCell="C1" sqref="C1"/>
      <selection pane="bottomLeft" activeCell="A9" sqref="A9"/>
      <selection pane="bottomRight" activeCell="F26" sqref="F26:L26"/>
    </sheetView>
  </sheetViews>
  <sheetFormatPr defaultColWidth="8.85546875" defaultRowHeight="15" outlineLevelRow="1" x14ac:dyDescent="0.25"/>
  <cols>
    <col min="1" max="1" width="1.5703125" style="1" customWidth="1"/>
    <col min="2" max="2" width="111.140625" style="1" customWidth="1"/>
    <col min="3" max="3" width="12.42578125" style="1" bestFit="1" customWidth="1"/>
    <col min="4" max="7" width="11.85546875" style="1" bestFit="1" customWidth="1"/>
    <col min="8" max="8" width="14.5703125" style="1" customWidth="1"/>
    <col min="9" max="22" width="11.85546875" style="1" bestFit="1" customWidth="1"/>
    <col min="23" max="23" width="9" style="1" bestFit="1" customWidth="1"/>
    <col min="24" max="24" width="1.5703125" style="1" customWidth="1"/>
    <col min="25" max="25" width="127" style="1" customWidth="1"/>
    <col min="26" max="27" width="1.5703125" style="1" customWidth="1"/>
    <col min="28" max="16384" width="8.85546875" style="1"/>
  </cols>
  <sheetData>
    <row r="1" spans="2:26" ht="5.0999999999999996" customHeight="1" x14ac:dyDescent="0.25"/>
    <row r="2" spans="2:26" ht="51.6" customHeight="1" x14ac:dyDescent="0.25">
      <c r="B2" s="135" t="s">
        <v>170</v>
      </c>
      <c r="C2" s="135"/>
      <c r="D2" s="135"/>
      <c r="E2" s="135"/>
      <c r="F2" s="135"/>
      <c r="G2" s="135"/>
      <c r="H2" s="135"/>
      <c r="I2" s="135"/>
      <c r="J2" s="135"/>
      <c r="K2" s="135"/>
      <c r="L2" s="136"/>
      <c r="M2" s="136"/>
      <c r="N2" s="136"/>
      <c r="O2" s="136"/>
      <c r="P2" s="136"/>
      <c r="Q2" s="136"/>
      <c r="R2" s="136"/>
      <c r="S2" s="136"/>
      <c r="T2" s="136"/>
      <c r="U2" s="136"/>
      <c r="V2" s="136"/>
      <c r="W2" s="136"/>
      <c r="X2" s="2"/>
      <c r="Y2" s="2"/>
      <c r="Z2" s="2"/>
    </row>
    <row r="3" spans="2:26" s="4" customFormat="1" ht="8.25" customHeight="1" x14ac:dyDescent="0.25">
      <c r="B3" s="3"/>
      <c r="C3" s="3"/>
      <c r="D3" s="3"/>
      <c r="E3" s="3"/>
      <c r="F3" s="3"/>
      <c r="G3" s="3"/>
      <c r="H3" s="3"/>
      <c r="I3" s="3"/>
      <c r="J3" s="3"/>
      <c r="K3" s="3"/>
      <c r="O3" s="3"/>
      <c r="P3" s="3"/>
      <c r="Q3" s="3"/>
      <c r="R3" s="3"/>
      <c r="S3" s="3"/>
      <c r="T3" s="3"/>
      <c r="U3" s="3"/>
      <c r="V3" s="3"/>
      <c r="W3" s="3"/>
    </row>
    <row r="4" spans="2:26" x14ac:dyDescent="0.25">
      <c r="B4" s="5"/>
      <c r="C4" s="6"/>
      <c r="D4" s="6"/>
      <c r="I4" s="7"/>
      <c r="L4" s="1" t="str">
        <f>IFERROR(IFERROR(IF(W23=1,"PRAWDA","FAŁSZ"),"-"),"-")</f>
        <v>FAŁSZ</v>
      </c>
      <c r="M4" s="1" t="s">
        <v>98</v>
      </c>
    </row>
    <row r="5" spans="2:26" x14ac:dyDescent="0.25">
      <c r="B5" s="8" t="s">
        <v>74</v>
      </c>
      <c r="C5" s="9">
        <f>IFERROR(IFERROR(SUM(C6:C10),"-"),"-")</f>
        <v>0</v>
      </c>
      <c r="D5" s="10">
        <f>IFERROR(IFERROR(IFERROR(SUM(D6:D10),"-"),"-"),"-")</f>
        <v>0</v>
      </c>
      <c r="F5" s="1" t="s">
        <v>78</v>
      </c>
      <c r="I5" s="84">
        <f>IFERROR(IFERROR((C5-SUMPRODUCT(C18:L18,C22:L22))/(1+SUMPRODUCT(C19:V19,C26:V26-C27:V27)),"-"),"-")</f>
        <v>0</v>
      </c>
      <c r="L5" s="1" t="str">
        <f>IFERROR(IFERROR(IF(W24=1,"PRAWDA","FAŁSZ"),"-"),"-")</f>
        <v>FAŁSZ</v>
      </c>
      <c r="M5" s="1" t="s">
        <v>99</v>
      </c>
    </row>
    <row r="6" spans="2:26" x14ac:dyDescent="0.25">
      <c r="B6" s="12" t="s">
        <v>139</v>
      </c>
      <c r="C6" s="13">
        <f>IFERROR(IFERROR(Formularz!E81,"-"),"-")</f>
        <v>0</v>
      </c>
      <c r="D6" s="14" t="str">
        <f>IFERROR(IFERROR(IFERROR(C6/$C$5,"-"),"-"),"-")</f>
        <v>-</v>
      </c>
      <c r="F6" s="1" t="s">
        <v>92</v>
      </c>
      <c r="I6" s="84">
        <f>IFERROR(IFERROR(SUM(C40:V40),"-"),"-")</f>
        <v>0</v>
      </c>
      <c r="L6" s="1" t="str">
        <f>IFERROR(IFERROR(IF(W29+W39-C5&lt;0.001,"PRAWDA","FAŁSZ"),"-"),"-")</f>
        <v>PRAWDA</v>
      </c>
      <c r="M6" s="1" t="s">
        <v>100</v>
      </c>
    </row>
    <row r="7" spans="2:26" x14ac:dyDescent="0.25">
      <c r="B7" s="12" t="s">
        <v>60</v>
      </c>
      <c r="C7" s="13">
        <f>IFERROR(IFERROR(Formularz!E73,"-"),"-")</f>
        <v>0</v>
      </c>
      <c r="D7" s="14" t="str">
        <f>IFERROR(IFERROR(IFERROR(C7/$C$5,"-"),"-"),"-")</f>
        <v>-</v>
      </c>
      <c r="F7" s="1" t="s">
        <v>101</v>
      </c>
      <c r="I7" s="85" t="str">
        <f>IFERROR(IFERROR(IFERROR(L46,"-"),"-"),"-")</f>
        <v>-</v>
      </c>
      <c r="L7" s="1" t="str">
        <f>IFERROR(IFERROR(IF(W33=0,"PRAWDA","FAŁSZ"),"-"),"-")</f>
        <v>PRAWDA</v>
      </c>
      <c r="M7" s="1" t="s">
        <v>144</v>
      </c>
    </row>
    <row r="8" spans="2:26" x14ac:dyDescent="0.25">
      <c r="B8" s="12" t="s">
        <v>61</v>
      </c>
      <c r="C8" s="13">
        <f>IFERROR(IFERROR(Formularz!E75,"-"),"-")</f>
        <v>0</v>
      </c>
      <c r="D8" s="14" t="str">
        <f>IFERROR(IFERROR(IFERROR(C8/$C$5,"-"),"-"),"-")</f>
        <v>-</v>
      </c>
      <c r="F8" s="1" t="s">
        <v>102</v>
      </c>
      <c r="I8" s="85" t="str">
        <f>IFERROR(IFERROR(IFERROR(N46,"-"),"-"),"-")</f>
        <v>-</v>
      </c>
      <c r="L8" s="1" t="str">
        <f>IFERROR(IFERROR(IF(W37+W38=W39,"PRAWDA","FAŁSZ"),"-"),"-")</f>
        <v>PRAWDA</v>
      </c>
      <c r="M8" s="141" t="s">
        <v>184</v>
      </c>
    </row>
    <row r="9" spans="2:26" x14ac:dyDescent="0.25">
      <c r="B9" s="12" t="s">
        <v>140</v>
      </c>
      <c r="C9" s="13">
        <f>IFERROR(IFERROR(Formularz!E77,"-"),"-")</f>
        <v>0</v>
      </c>
      <c r="D9" s="14" t="str">
        <f>IFERROR(IFERROR(IFERROR(C9/$C$5,"-"),"-"),"-")</f>
        <v>-</v>
      </c>
      <c r="F9" s="149" t="s">
        <v>193</v>
      </c>
      <c r="I9" s="85" t="str">
        <f>IFERROR(IFERROR(IFERROR(V46,"-"),"-"),"-")</f>
        <v>-</v>
      </c>
      <c r="L9" s="1" t="str">
        <f>IFERROR(IFERROR(IF(COUNTIF(M19:V19,"&gt;0,015")&gt;0,"FAŁSZ","PRAWDA"),"-"),"-")</f>
        <v>PRAWDA</v>
      </c>
      <c r="M9" s="1" t="s">
        <v>159</v>
      </c>
    </row>
    <row r="10" spans="2:26" x14ac:dyDescent="0.25">
      <c r="B10" s="12" t="s">
        <v>192</v>
      </c>
      <c r="C10" s="150">
        <f>IFERROR(IFERROR(Formularz!E79,"-"),"-")</f>
        <v>0</v>
      </c>
      <c r="D10" s="14" t="str">
        <f>IFERROR(IFERROR(IFERROR(C10/$C$5,"-"),"-"),"-")</f>
        <v>-</v>
      </c>
      <c r="I10" s="15"/>
    </row>
    <row r="11" spans="2:26" ht="6.75" customHeight="1" thickBot="1" x14ac:dyDescent="0.3">
      <c r="C11" s="16"/>
      <c r="D11" s="16"/>
      <c r="E11" s="17"/>
      <c r="F11" s="17"/>
      <c r="G11" s="17"/>
      <c r="H11" s="17"/>
      <c r="I11" s="17"/>
      <c r="J11" s="17"/>
      <c r="K11" s="17"/>
      <c r="L11" s="17"/>
      <c r="M11" s="17"/>
      <c r="N11" s="17"/>
      <c r="O11" s="17"/>
      <c r="P11" s="17"/>
      <c r="Q11" s="17"/>
      <c r="R11" s="17"/>
      <c r="S11" s="17"/>
      <c r="T11" s="17"/>
      <c r="U11" s="17"/>
      <c r="V11" s="17"/>
    </row>
    <row r="12" spans="2:26" ht="15.75" thickBot="1" x14ac:dyDescent="0.3">
      <c r="B12" s="6"/>
      <c r="C12" s="255" t="s">
        <v>146</v>
      </c>
      <c r="D12" s="256"/>
      <c r="E12" s="256"/>
      <c r="F12" s="256"/>
      <c r="G12" s="256"/>
      <c r="H12" s="256"/>
      <c r="I12" s="256"/>
      <c r="J12" s="256"/>
      <c r="K12" s="256"/>
      <c r="L12" s="256"/>
      <c r="M12" s="256"/>
      <c r="N12" s="256"/>
      <c r="O12" s="256"/>
      <c r="P12" s="256"/>
      <c r="Q12" s="256"/>
      <c r="R12" s="256"/>
      <c r="S12" s="256"/>
      <c r="T12" s="256"/>
      <c r="U12" s="256"/>
      <c r="V12" s="257"/>
    </row>
    <row r="13" spans="2:26" ht="15.75" thickBot="1" x14ac:dyDescent="0.3">
      <c r="B13" s="6"/>
      <c r="C13" s="262" t="s">
        <v>145</v>
      </c>
      <c r="D13" s="263"/>
      <c r="E13" s="263"/>
      <c r="F13" s="263"/>
      <c r="G13" s="263"/>
      <c r="H13" s="263"/>
      <c r="I13" s="263"/>
      <c r="J13" s="263"/>
      <c r="K13" s="263"/>
      <c r="L13" s="264"/>
      <c r="M13" s="259" t="s">
        <v>147</v>
      </c>
      <c r="N13" s="260"/>
      <c r="O13" s="260"/>
      <c r="P13" s="260"/>
      <c r="Q13" s="260"/>
      <c r="R13" s="260"/>
      <c r="S13" s="260"/>
      <c r="T13" s="260"/>
      <c r="U13" s="260"/>
      <c r="V13" s="261"/>
    </row>
    <row r="14" spans="2:26" x14ac:dyDescent="0.25">
      <c r="B14" s="18" t="s">
        <v>110</v>
      </c>
      <c r="C14" s="258">
        <v>1</v>
      </c>
      <c r="D14" s="253"/>
      <c r="E14" s="253">
        <f>IFERROR(IFERROR(C14+1,"-"),"-")</f>
        <v>2</v>
      </c>
      <c r="F14" s="253"/>
      <c r="G14" s="253">
        <f>E14+1</f>
        <v>3</v>
      </c>
      <c r="H14" s="253"/>
      <c r="I14" s="253">
        <f>G14+1</f>
        <v>4</v>
      </c>
      <c r="J14" s="253"/>
      <c r="K14" s="253">
        <f>I14+1</f>
        <v>5</v>
      </c>
      <c r="L14" s="254"/>
      <c r="M14" s="252">
        <f>K14+1</f>
        <v>6</v>
      </c>
      <c r="N14" s="252"/>
      <c r="O14" s="252">
        <f>M14+1</f>
        <v>7</v>
      </c>
      <c r="P14" s="252"/>
      <c r="Q14" s="252">
        <f>O14+1</f>
        <v>8</v>
      </c>
      <c r="R14" s="252"/>
      <c r="S14" s="252">
        <f>Q14+1</f>
        <v>9</v>
      </c>
      <c r="T14" s="252"/>
      <c r="U14" s="252">
        <f>S14+1</f>
        <v>10</v>
      </c>
      <c r="V14" s="252"/>
      <c r="W14" s="19" t="s">
        <v>57</v>
      </c>
    </row>
    <row r="15" spans="2:26" ht="15.75" thickBot="1" x14ac:dyDescent="0.3">
      <c r="B15" s="20"/>
      <c r="C15" s="21" t="s">
        <v>58</v>
      </c>
      <c r="D15" s="22" t="s">
        <v>59</v>
      </c>
      <c r="E15" s="22" t="s">
        <v>58</v>
      </c>
      <c r="F15" s="22" t="s">
        <v>59</v>
      </c>
      <c r="G15" s="22" t="s">
        <v>58</v>
      </c>
      <c r="H15" s="22" t="s">
        <v>59</v>
      </c>
      <c r="I15" s="22" t="s">
        <v>58</v>
      </c>
      <c r="J15" s="22" t="s">
        <v>59</v>
      </c>
      <c r="K15" s="22" t="s">
        <v>58</v>
      </c>
      <c r="L15" s="23" t="s">
        <v>59</v>
      </c>
      <c r="M15" s="24" t="s">
        <v>58</v>
      </c>
      <c r="N15" s="24" t="s">
        <v>59</v>
      </c>
      <c r="O15" s="24" t="s">
        <v>58</v>
      </c>
      <c r="P15" s="24" t="s">
        <v>59</v>
      </c>
      <c r="Q15" s="24" t="s">
        <v>58</v>
      </c>
      <c r="R15" s="24" t="s">
        <v>59</v>
      </c>
      <c r="S15" s="24" t="s">
        <v>58</v>
      </c>
      <c r="T15" s="24" t="s">
        <v>59</v>
      </c>
      <c r="U15" s="24" t="s">
        <v>58</v>
      </c>
      <c r="V15" s="25" t="s">
        <v>59</v>
      </c>
      <c r="W15" s="26"/>
    </row>
    <row r="16" spans="2:26" s="30" customFormat="1" ht="5.0999999999999996" customHeight="1" x14ac:dyDescent="0.25">
      <c r="B16" s="27"/>
      <c r="C16" s="28"/>
      <c r="D16" s="28"/>
      <c r="E16" s="28"/>
      <c r="F16" s="28"/>
      <c r="G16" s="28"/>
      <c r="H16" s="28"/>
      <c r="I16" s="28"/>
      <c r="J16" s="28"/>
      <c r="K16" s="28"/>
      <c r="L16" s="28"/>
      <c r="M16" s="28"/>
      <c r="N16" s="28"/>
      <c r="O16" s="28"/>
      <c r="P16" s="28"/>
      <c r="Q16" s="28"/>
      <c r="R16" s="28"/>
      <c r="S16" s="28"/>
      <c r="T16" s="28"/>
      <c r="U16" s="28"/>
      <c r="V16" s="28"/>
      <c r="W16" s="29"/>
    </row>
    <row r="17" spans="2:27" x14ac:dyDescent="0.25">
      <c r="B17" s="8" t="s">
        <v>141</v>
      </c>
      <c r="C17" s="31" t="s">
        <v>76</v>
      </c>
      <c r="D17" s="31"/>
      <c r="E17" s="31"/>
      <c r="F17" s="31"/>
      <c r="G17" s="31"/>
      <c r="H17" s="31"/>
      <c r="I17" s="31"/>
      <c r="J17" s="31"/>
      <c r="K17" s="31"/>
      <c r="L17" s="31"/>
      <c r="M17" s="31"/>
      <c r="N17" s="31"/>
      <c r="O17" s="31"/>
      <c r="P17" s="31"/>
      <c r="Q17" s="31"/>
      <c r="R17" s="31"/>
      <c r="S17" s="31"/>
      <c r="T17" s="31"/>
      <c r="U17" s="31"/>
      <c r="V17" s="31"/>
    </row>
    <row r="18" spans="2:27" x14ac:dyDescent="0.25">
      <c r="B18" s="32" t="s">
        <v>81</v>
      </c>
      <c r="C18" s="33"/>
      <c r="D18" s="33"/>
      <c r="E18" s="33"/>
      <c r="F18" s="33"/>
      <c r="G18" s="33"/>
      <c r="H18" s="33"/>
      <c r="I18" s="33"/>
      <c r="J18" s="33"/>
      <c r="K18" s="33"/>
      <c r="L18" s="33"/>
      <c r="M18" s="34"/>
      <c r="N18" s="34"/>
      <c r="O18" s="34"/>
      <c r="P18" s="34"/>
      <c r="Q18" s="34"/>
      <c r="R18" s="34"/>
      <c r="S18" s="34"/>
      <c r="T18" s="34"/>
      <c r="U18" s="34"/>
      <c r="V18" s="34"/>
    </row>
    <row r="19" spans="2:27" x14ac:dyDescent="0.25">
      <c r="B19" s="35" t="s">
        <v>153</v>
      </c>
      <c r="C19" s="36"/>
      <c r="D19" s="36"/>
      <c r="E19" s="36"/>
      <c r="F19" s="36"/>
      <c r="G19" s="36"/>
      <c r="H19" s="36"/>
      <c r="I19" s="36"/>
      <c r="J19" s="36"/>
      <c r="K19" s="36"/>
      <c r="L19" s="36"/>
      <c r="M19" s="37"/>
      <c r="N19" s="37"/>
      <c r="O19" s="37"/>
      <c r="P19" s="37"/>
      <c r="Q19" s="37"/>
      <c r="R19" s="37"/>
      <c r="S19" s="37"/>
      <c r="T19" s="37"/>
      <c r="U19" s="37"/>
      <c r="V19" s="37"/>
    </row>
    <row r="20" spans="2:27" ht="30" x14ac:dyDescent="0.25">
      <c r="B20" s="38" t="s">
        <v>166</v>
      </c>
      <c r="C20" s="34"/>
      <c r="D20" s="34"/>
      <c r="E20" s="34"/>
      <c r="F20" s="34"/>
      <c r="G20" s="34"/>
      <c r="H20" s="34"/>
      <c r="I20" s="34"/>
      <c r="J20" s="34"/>
      <c r="K20" s="34"/>
      <c r="L20" s="34"/>
      <c r="M20" s="39"/>
      <c r="N20" s="34"/>
      <c r="O20" s="34"/>
      <c r="P20" s="34"/>
      <c r="Q20" s="34"/>
      <c r="R20" s="34"/>
      <c r="S20" s="34"/>
      <c r="T20" s="34"/>
      <c r="U20" s="34"/>
      <c r="V20" s="34"/>
    </row>
    <row r="22" spans="2:27" s="40" customFormat="1" x14ac:dyDescent="0.25">
      <c r="B22" s="40" t="s">
        <v>150</v>
      </c>
      <c r="C22" s="41">
        <f>$C$5</f>
        <v>0</v>
      </c>
      <c r="D22" s="41">
        <f t="shared" ref="D22:V22" si="0">$C$5</f>
        <v>0</v>
      </c>
      <c r="E22" s="41">
        <f t="shared" si="0"/>
        <v>0</v>
      </c>
      <c r="F22" s="41">
        <f t="shared" si="0"/>
        <v>0</v>
      </c>
      <c r="G22" s="41">
        <f t="shared" si="0"/>
        <v>0</v>
      </c>
      <c r="H22" s="41">
        <f t="shared" si="0"/>
        <v>0</v>
      </c>
      <c r="I22" s="41">
        <f t="shared" si="0"/>
        <v>0</v>
      </c>
      <c r="J22" s="41">
        <f t="shared" si="0"/>
        <v>0</v>
      </c>
      <c r="K22" s="41">
        <f t="shared" si="0"/>
        <v>0</v>
      </c>
      <c r="L22" s="41">
        <f t="shared" si="0"/>
        <v>0</v>
      </c>
      <c r="M22" s="41">
        <f t="shared" si="0"/>
        <v>0</v>
      </c>
      <c r="N22" s="41">
        <f t="shared" si="0"/>
        <v>0</v>
      </c>
      <c r="O22" s="41">
        <f t="shared" si="0"/>
        <v>0</v>
      </c>
      <c r="P22" s="41">
        <f t="shared" si="0"/>
        <v>0</v>
      </c>
      <c r="Q22" s="41">
        <f t="shared" si="0"/>
        <v>0</v>
      </c>
      <c r="R22" s="41">
        <f t="shared" si="0"/>
        <v>0</v>
      </c>
      <c r="S22" s="41">
        <f t="shared" si="0"/>
        <v>0</v>
      </c>
      <c r="T22" s="41">
        <f t="shared" si="0"/>
        <v>0</v>
      </c>
      <c r="U22" s="41">
        <f t="shared" si="0"/>
        <v>0</v>
      </c>
      <c r="V22" s="41">
        <f t="shared" si="0"/>
        <v>0</v>
      </c>
    </row>
    <row r="23" spans="2:27" x14ac:dyDescent="0.25">
      <c r="B23" s="32" t="s">
        <v>79</v>
      </c>
      <c r="C23" s="42"/>
      <c r="D23" s="42"/>
      <c r="E23" s="42"/>
      <c r="F23" s="42"/>
      <c r="G23" s="42"/>
      <c r="H23" s="42"/>
      <c r="I23" s="42"/>
      <c r="J23" s="42"/>
      <c r="K23" s="42"/>
      <c r="L23" s="42"/>
      <c r="M23" s="42"/>
      <c r="N23" s="42"/>
      <c r="O23" s="42"/>
      <c r="P23" s="42"/>
      <c r="Q23" s="42"/>
      <c r="R23" s="42"/>
      <c r="S23" s="42"/>
      <c r="T23" s="42"/>
      <c r="U23" s="43"/>
      <c r="V23" s="43"/>
      <c r="W23" s="15">
        <f>SUM($C23:T23)</f>
        <v>0</v>
      </c>
      <c r="AA23" s="15"/>
    </row>
    <row r="24" spans="2:27" x14ac:dyDescent="0.25">
      <c r="B24" s="44" t="s">
        <v>149</v>
      </c>
      <c r="C24" s="43"/>
      <c r="D24" s="45"/>
      <c r="E24" s="45"/>
      <c r="F24" s="45"/>
      <c r="G24" s="45"/>
      <c r="H24" s="45"/>
      <c r="I24" s="45"/>
      <c r="J24" s="45"/>
      <c r="K24" s="45"/>
      <c r="L24" s="45"/>
      <c r="M24" s="42"/>
      <c r="N24" s="42"/>
      <c r="O24" s="42"/>
      <c r="P24" s="42"/>
      <c r="Q24" s="42"/>
      <c r="R24" s="42"/>
      <c r="S24" s="42"/>
      <c r="T24" s="42"/>
      <c r="U24" s="42"/>
      <c r="V24" s="42"/>
      <c r="W24" s="15">
        <f>SUM($D24:V24)</f>
        <v>0</v>
      </c>
    </row>
    <row r="26" spans="2:27" x14ac:dyDescent="0.25">
      <c r="B26" s="46" t="s">
        <v>161</v>
      </c>
      <c r="C26" s="47">
        <f>SUM($C23:C23)</f>
        <v>0</v>
      </c>
      <c r="D26" s="47">
        <f>SUM($C23:D23)</f>
        <v>0</v>
      </c>
      <c r="E26" s="47">
        <f>SUM($C23:E23)</f>
        <v>0</v>
      </c>
      <c r="F26" s="151">
        <f>SUM($C23:F23)</f>
        <v>0</v>
      </c>
      <c r="G26" s="151">
        <f>SUM($C23:G23)</f>
        <v>0</v>
      </c>
      <c r="H26" s="151">
        <f>SUM($C23:H23)</f>
        <v>0</v>
      </c>
      <c r="I26" s="151">
        <f>SUM($C23:I23)</f>
        <v>0</v>
      </c>
      <c r="J26" s="151">
        <f>SUM($C23:J23)</f>
        <v>0</v>
      </c>
      <c r="K26" s="151">
        <f>SUM($C23:K23)</f>
        <v>0</v>
      </c>
      <c r="L26" s="151">
        <f>SUM($C23:L23)</f>
        <v>0</v>
      </c>
      <c r="M26" s="47">
        <f>SUM($C23:M23)</f>
        <v>0</v>
      </c>
      <c r="N26" s="47">
        <f>SUM($C23:N23)</f>
        <v>0</v>
      </c>
      <c r="O26" s="47">
        <f>SUM($C23:O23)</f>
        <v>0</v>
      </c>
      <c r="P26" s="47">
        <f>SUM($C23:P23)</f>
        <v>0</v>
      </c>
      <c r="Q26" s="47">
        <f>SUM($C23:Q23)</f>
        <v>0</v>
      </c>
      <c r="R26" s="47">
        <f>SUM($C23:R23)</f>
        <v>0</v>
      </c>
      <c r="S26" s="47">
        <f>SUM($C23:S23)</f>
        <v>0</v>
      </c>
      <c r="T26" s="47">
        <f>SUM($C23:T23)</f>
        <v>0</v>
      </c>
      <c r="U26" s="47">
        <f>SUM($C23:U23)</f>
        <v>0</v>
      </c>
      <c r="V26" s="47">
        <f>SUM($C23:V23)</f>
        <v>0</v>
      </c>
      <c r="W26" s="15">
        <f>V26</f>
        <v>0</v>
      </c>
    </row>
    <row r="27" spans="2:27" x14ac:dyDescent="0.25">
      <c r="B27" s="142" t="s">
        <v>185</v>
      </c>
      <c r="C27" s="47">
        <f>SUM($C24:C24)</f>
        <v>0</v>
      </c>
      <c r="D27" s="47">
        <f>SUM($C24:D24)</f>
        <v>0</v>
      </c>
      <c r="E27" s="47">
        <f>SUM($C24:E24)</f>
        <v>0</v>
      </c>
      <c r="F27" s="47">
        <f>SUM($C24:F24)</f>
        <v>0</v>
      </c>
      <c r="G27" s="47">
        <f>SUM($C24:G24)</f>
        <v>0</v>
      </c>
      <c r="H27" s="47">
        <f>SUM($C24:H24)</f>
        <v>0</v>
      </c>
      <c r="I27" s="47">
        <f>SUM($C24:I24)</f>
        <v>0</v>
      </c>
      <c r="J27" s="47">
        <f>SUM($C24:J24)</f>
        <v>0</v>
      </c>
      <c r="K27" s="47">
        <f>SUM($C24:K24)</f>
        <v>0</v>
      </c>
      <c r="L27" s="47">
        <f>SUM($C24:L24)</f>
        <v>0</v>
      </c>
      <c r="M27" s="47">
        <f>SUM($C24:M24)</f>
        <v>0</v>
      </c>
      <c r="N27" s="47">
        <f>SUM($C24:N24)</f>
        <v>0</v>
      </c>
      <c r="O27" s="47">
        <f>SUM($C24:O24)</f>
        <v>0</v>
      </c>
      <c r="P27" s="47">
        <f>SUM($C24:P24)</f>
        <v>0</v>
      </c>
      <c r="Q27" s="47">
        <f>SUM($C24:Q24)</f>
        <v>0</v>
      </c>
      <c r="R27" s="47">
        <f>SUM($C24:R24)</f>
        <v>0</v>
      </c>
      <c r="S27" s="47">
        <f>SUM($C24:S24)</f>
        <v>0</v>
      </c>
      <c r="T27" s="47">
        <f>SUM($C24:T24)</f>
        <v>0</v>
      </c>
      <c r="U27" s="47">
        <f>SUM($C24:U24)</f>
        <v>0</v>
      </c>
      <c r="V27" s="47">
        <f>SUM($C24:V24)</f>
        <v>0</v>
      </c>
      <c r="W27" s="15">
        <f>V27</f>
        <v>0</v>
      </c>
    </row>
    <row r="28" spans="2:27" x14ac:dyDescent="0.25">
      <c r="B28" s="46"/>
      <c r="C28" s="47"/>
      <c r="D28" s="47"/>
      <c r="E28" s="47"/>
      <c r="F28" s="47"/>
      <c r="G28" s="47"/>
      <c r="H28" s="47"/>
      <c r="I28" s="47"/>
      <c r="J28" s="47"/>
      <c r="K28" s="47"/>
      <c r="L28" s="47"/>
      <c r="M28" s="47"/>
      <c r="N28" s="47"/>
      <c r="O28" s="47"/>
      <c r="P28" s="47"/>
      <c r="Q28" s="47"/>
      <c r="R28" s="47"/>
      <c r="S28" s="47"/>
      <c r="T28" s="47"/>
      <c r="U28" s="47"/>
      <c r="V28" s="47"/>
    </row>
    <row r="29" spans="2:27" x14ac:dyDescent="0.25">
      <c r="B29" s="44" t="s">
        <v>96</v>
      </c>
      <c r="C29" s="11">
        <f>C23*$I$5</f>
        <v>0</v>
      </c>
      <c r="D29" s="11">
        <f t="shared" ref="D29:V29" si="1">D23*$I$5</f>
        <v>0</v>
      </c>
      <c r="E29" s="11">
        <f t="shared" si="1"/>
        <v>0</v>
      </c>
      <c r="F29" s="11">
        <f t="shared" si="1"/>
        <v>0</v>
      </c>
      <c r="G29" s="11">
        <f t="shared" si="1"/>
        <v>0</v>
      </c>
      <c r="H29" s="11">
        <f t="shared" si="1"/>
        <v>0</v>
      </c>
      <c r="I29" s="11">
        <f t="shared" si="1"/>
        <v>0</v>
      </c>
      <c r="J29" s="11">
        <f t="shared" si="1"/>
        <v>0</v>
      </c>
      <c r="K29" s="11">
        <f t="shared" si="1"/>
        <v>0</v>
      </c>
      <c r="L29" s="11">
        <f t="shared" si="1"/>
        <v>0</v>
      </c>
      <c r="M29" s="11">
        <f t="shared" si="1"/>
        <v>0</v>
      </c>
      <c r="N29" s="11">
        <f t="shared" si="1"/>
        <v>0</v>
      </c>
      <c r="O29" s="11">
        <f t="shared" si="1"/>
        <v>0</v>
      </c>
      <c r="P29" s="11">
        <f t="shared" si="1"/>
        <v>0</v>
      </c>
      <c r="Q29" s="11">
        <f t="shared" si="1"/>
        <v>0</v>
      </c>
      <c r="R29" s="11">
        <f t="shared" si="1"/>
        <v>0</v>
      </c>
      <c r="S29" s="11">
        <f t="shared" si="1"/>
        <v>0</v>
      </c>
      <c r="T29" s="11">
        <f t="shared" si="1"/>
        <v>0</v>
      </c>
      <c r="U29" s="11">
        <f t="shared" si="1"/>
        <v>0</v>
      </c>
      <c r="V29" s="11">
        <f t="shared" si="1"/>
        <v>0</v>
      </c>
      <c r="W29" s="7">
        <f>SUM(C29:V29)</f>
        <v>0</v>
      </c>
    </row>
    <row r="30" spans="2:27" x14ac:dyDescent="0.25">
      <c r="B30" s="44" t="s">
        <v>97</v>
      </c>
      <c r="C30" s="11">
        <f t="shared" ref="C30:V30" si="2">C24*$I$5</f>
        <v>0</v>
      </c>
      <c r="D30" s="11">
        <f t="shared" si="2"/>
        <v>0</v>
      </c>
      <c r="E30" s="11">
        <f t="shared" si="2"/>
        <v>0</v>
      </c>
      <c r="F30" s="11">
        <f t="shared" si="2"/>
        <v>0</v>
      </c>
      <c r="G30" s="11">
        <f t="shared" si="2"/>
        <v>0</v>
      </c>
      <c r="H30" s="11">
        <f t="shared" si="2"/>
        <v>0</v>
      </c>
      <c r="I30" s="11">
        <f t="shared" si="2"/>
        <v>0</v>
      </c>
      <c r="J30" s="11">
        <f t="shared" si="2"/>
        <v>0</v>
      </c>
      <c r="K30" s="11">
        <f t="shared" si="2"/>
        <v>0</v>
      </c>
      <c r="L30" s="11">
        <f t="shared" si="2"/>
        <v>0</v>
      </c>
      <c r="M30" s="11">
        <f t="shared" si="2"/>
        <v>0</v>
      </c>
      <c r="N30" s="11">
        <f t="shared" si="2"/>
        <v>0</v>
      </c>
      <c r="O30" s="11">
        <f t="shared" si="2"/>
        <v>0</v>
      </c>
      <c r="P30" s="11">
        <f t="shared" si="2"/>
        <v>0</v>
      </c>
      <c r="Q30" s="11">
        <f t="shared" si="2"/>
        <v>0</v>
      </c>
      <c r="R30" s="11">
        <f t="shared" si="2"/>
        <v>0</v>
      </c>
      <c r="S30" s="11">
        <f t="shared" si="2"/>
        <v>0</v>
      </c>
      <c r="T30" s="11">
        <f t="shared" si="2"/>
        <v>0</v>
      </c>
      <c r="U30" s="11">
        <f t="shared" si="2"/>
        <v>0</v>
      </c>
      <c r="V30" s="11">
        <f t="shared" si="2"/>
        <v>0</v>
      </c>
      <c r="W30" s="7">
        <f>SUM(C30:V30)</f>
        <v>0</v>
      </c>
    </row>
    <row r="31" spans="2:27" x14ac:dyDescent="0.25">
      <c r="B31" s="12" t="s">
        <v>93</v>
      </c>
      <c r="C31" s="11">
        <f>SUM($C29:C29)</f>
        <v>0</v>
      </c>
      <c r="D31" s="11">
        <f>SUM($C29:D29)</f>
        <v>0</v>
      </c>
      <c r="E31" s="11">
        <f>SUM($C29:E29)</f>
        <v>0</v>
      </c>
      <c r="F31" s="11">
        <f>SUM($C29:F29)</f>
        <v>0</v>
      </c>
      <c r="G31" s="11">
        <f>SUM($C29:G29)</f>
        <v>0</v>
      </c>
      <c r="H31" s="11">
        <f>SUM($C29:H29)</f>
        <v>0</v>
      </c>
      <c r="I31" s="11">
        <f>SUM($C29:I29)</f>
        <v>0</v>
      </c>
      <c r="J31" s="11">
        <f>SUM($C29:J29)</f>
        <v>0</v>
      </c>
      <c r="K31" s="11">
        <f>SUM($C29:K29)</f>
        <v>0</v>
      </c>
      <c r="L31" s="11">
        <f>SUM($C29:L29)</f>
        <v>0</v>
      </c>
      <c r="M31" s="11">
        <f>SUM($C29:M29)</f>
        <v>0</v>
      </c>
      <c r="N31" s="11">
        <f>SUM($C29:N29)</f>
        <v>0</v>
      </c>
      <c r="O31" s="11">
        <f>SUM($C29:O29)</f>
        <v>0</v>
      </c>
      <c r="P31" s="11">
        <f>SUM($C29:P29)</f>
        <v>0</v>
      </c>
      <c r="Q31" s="11">
        <f>SUM($C29:Q29)</f>
        <v>0</v>
      </c>
      <c r="R31" s="11">
        <f>SUM($C29:R29)</f>
        <v>0</v>
      </c>
      <c r="S31" s="11">
        <f>SUM($C29:S29)</f>
        <v>0</v>
      </c>
      <c r="T31" s="11">
        <f>SUM($C29:T29)</f>
        <v>0</v>
      </c>
      <c r="U31" s="11">
        <f>SUM($C29:U29)</f>
        <v>0</v>
      </c>
      <c r="V31" s="11">
        <f>SUM($C29:V29)</f>
        <v>0</v>
      </c>
      <c r="W31" s="7">
        <f>V31</f>
        <v>0</v>
      </c>
      <c r="X31" s="48"/>
      <c r="Y31" s="48"/>
      <c r="Z31" s="48"/>
      <c r="AA31" s="48"/>
    </row>
    <row r="32" spans="2:27" x14ac:dyDescent="0.25">
      <c r="B32" s="12" t="s">
        <v>94</v>
      </c>
      <c r="C32" s="11">
        <f>SUM($C30:C30)</f>
        <v>0</v>
      </c>
      <c r="D32" s="11">
        <f>SUM($C30:D30)</f>
        <v>0</v>
      </c>
      <c r="E32" s="11">
        <f>SUM($C30:E30)</f>
        <v>0</v>
      </c>
      <c r="F32" s="11">
        <f>SUM($C30:F30)</f>
        <v>0</v>
      </c>
      <c r="G32" s="11">
        <f>SUM($C30:G30)</f>
        <v>0</v>
      </c>
      <c r="H32" s="11">
        <f>SUM($C30:H30)</f>
        <v>0</v>
      </c>
      <c r="I32" s="11">
        <f>SUM($C30:I30)</f>
        <v>0</v>
      </c>
      <c r="J32" s="11">
        <f>SUM($C30:J30)</f>
        <v>0</v>
      </c>
      <c r="K32" s="11">
        <f>SUM($C30:K30)</f>
        <v>0</v>
      </c>
      <c r="L32" s="11">
        <f>SUM($C30:L30)</f>
        <v>0</v>
      </c>
      <c r="M32" s="11">
        <f>SUM($C30:M30)</f>
        <v>0</v>
      </c>
      <c r="N32" s="11">
        <f>SUM($C30:N30)</f>
        <v>0</v>
      </c>
      <c r="O32" s="11">
        <f>SUM($C30:O30)</f>
        <v>0</v>
      </c>
      <c r="P32" s="11">
        <f>SUM($C30:P30)</f>
        <v>0</v>
      </c>
      <c r="Q32" s="11">
        <f>SUM($C30:Q30)</f>
        <v>0</v>
      </c>
      <c r="R32" s="11">
        <f>SUM($C30:R30)</f>
        <v>0</v>
      </c>
      <c r="S32" s="11">
        <f>SUM($C30:S30)</f>
        <v>0</v>
      </c>
      <c r="T32" s="11">
        <f>SUM($C30:T30)</f>
        <v>0</v>
      </c>
      <c r="U32" s="11">
        <f>SUM($C30:U30)</f>
        <v>0</v>
      </c>
      <c r="V32" s="11">
        <f>SUM($C30:V30)</f>
        <v>0</v>
      </c>
      <c r="W32" s="7">
        <f>V32</f>
        <v>0</v>
      </c>
      <c r="X32" s="48"/>
      <c r="Y32" s="48"/>
      <c r="Z32" s="48"/>
      <c r="AA32" s="48"/>
    </row>
    <row r="33" spans="2:26" x14ac:dyDescent="0.25">
      <c r="B33" s="49" t="s">
        <v>95</v>
      </c>
      <c r="C33" s="50">
        <f>C31-C32</f>
        <v>0</v>
      </c>
      <c r="D33" s="50">
        <f t="shared" ref="D33:V33" si="3">D31-D32</f>
        <v>0</v>
      </c>
      <c r="E33" s="50">
        <f t="shared" si="3"/>
        <v>0</v>
      </c>
      <c r="F33" s="50">
        <f t="shared" si="3"/>
        <v>0</v>
      </c>
      <c r="G33" s="50">
        <f t="shared" si="3"/>
        <v>0</v>
      </c>
      <c r="H33" s="50">
        <f t="shared" si="3"/>
        <v>0</v>
      </c>
      <c r="I33" s="50">
        <f t="shared" si="3"/>
        <v>0</v>
      </c>
      <c r="J33" s="50">
        <f t="shared" si="3"/>
        <v>0</v>
      </c>
      <c r="K33" s="50">
        <f t="shared" si="3"/>
        <v>0</v>
      </c>
      <c r="L33" s="50">
        <f t="shared" si="3"/>
        <v>0</v>
      </c>
      <c r="M33" s="50">
        <f t="shared" si="3"/>
        <v>0</v>
      </c>
      <c r="N33" s="50">
        <f t="shared" si="3"/>
        <v>0</v>
      </c>
      <c r="O33" s="50">
        <f t="shared" si="3"/>
        <v>0</v>
      </c>
      <c r="P33" s="50">
        <f t="shared" si="3"/>
        <v>0</v>
      </c>
      <c r="Q33" s="50">
        <f t="shared" si="3"/>
        <v>0</v>
      </c>
      <c r="R33" s="50">
        <f t="shared" si="3"/>
        <v>0</v>
      </c>
      <c r="S33" s="50">
        <f t="shared" si="3"/>
        <v>0</v>
      </c>
      <c r="T33" s="50">
        <f t="shared" si="3"/>
        <v>0</v>
      </c>
      <c r="U33" s="50">
        <f t="shared" si="3"/>
        <v>0</v>
      </c>
      <c r="V33" s="50">
        <f t="shared" si="3"/>
        <v>0</v>
      </c>
      <c r="W33" s="51">
        <f>V33</f>
        <v>0</v>
      </c>
      <c r="X33" s="48"/>
      <c r="Y33" s="48"/>
      <c r="Z33" s="48"/>
    </row>
    <row r="34" spans="2:26" x14ac:dyDescent="0.25">
      <c r="B34" s="52"/>
      <c r="C34" s="53"/>
      <c r="D34" s="53"/>
      <c r="E34" s="53"/>
      <c r="F34" s="53"/>
      <c r="G34" s="53"/>
      <c r="H34" s="53"/>
      <c r="I34" s="53"/>
      <c r="J34" s="53"/>
      <c r="K34" s="53"/>
      <c r="L34" s="53"/>
      <c r="M34" s="53"/>
      <c r="N34" s="53"/>
      <c r="O34" s="53"/>
      <c r="P34" s="53"/>
      <c r="Q34" s="53"/>
      <c r="R34" s="53"/>
      <c r="S34" s="53"/>
      <c r="T34" s="53"/>
      <c r="U34" s="53"/>
      <c r="V34" s="53"/>
      <c r="W34" s="51"/>
      <c r="X34" s="48"/>
      <c r="Y34" s="48"/>
      <c r="Z34" s="48"/>
    </row>
    <row r="36" spans="2:26" x14ac:dyDescent="0.25">
      <c r="B36" s="40" t="s">
        <v>80</v>
      </c>
    </row>
    <row r="37" spans="2:26" x14ac:dyDescent="0.25">
      <c r="B37" s="44" t="s">
        <v>82</v>
      </c>
      <c r="C37" s="54">
        <f t="shared" ref="C37:L37" si="4">$C$5*C18</f>
        <v>0</v>
      </c>
      <c r="D37" s="54">
        <f t="shared" si="4"/>
        <v>0</v>
      </c>
      <c r="E37" s="54">
        <f t="shared" si="4"/>
        <v>0</v>
      </c>
      <c r="F37" s="54">
        <f t="shared" si="4"/>
        <v>0</v>
      </c>
      <c r="G37" s="54">
        <f t="shared" si="4"/>
        <v>0</v>
      </c>
      <c r="H37" s="54">
        <f t="shared" si="4"/>
        <v>0</v>
      </c>
      <c r="I37" s="54">
        <f t="shared" si="4"/>
        <v>0</v>
      </c>
      <c r="J37" s="54">
        <f t="shared" si="4"/>
        <v>0</v>
      </c>
      <c r="K37" s="54">
        <f t="shared" si="4"/>
        <v>0</v>
      </c>
      <c r="L37" s="54">
        <f t="shared" si="4"/>
        <v>0</v>
      </c>
      <c r="M37" s="54"/>
      <c r="N37" s="54"/>
      <c r="O37" s="54"/>
      <c r="P37" s="54"/>
      <c r="Q37" s="54"/>
      <c r="R37" s="54"/>
      <c r="S37" s="54"/>
      <c r="T37" s="54"/>
      <c r="U37" s="54"/>
      <c r="V37" s="54"/>
      <c r="W37" s="7">
        <f>SUM(C37:V37)</f>
        <v>0</v>
      </c>
    </row>
    <row r="38" spans="2:26" x14ac:dyDescent="0.25">
      <c r="B38" s="44" t="s">
        <v>83</v>
      </c>
      <c r="C38" s="54"/>
      <c r="D38" s="55">
        <f t="shared" ref="D38:V38" si="5">C33*C19</f>
        <v>0</v>
      </c>
      <c r="E38" s="55">
        <f t="shared" si="5"/>
        <v>0</v>
      </c>
      <c r="F38" s="55">
        <f t="shared" si="5"/>
        <v>0</v>
      </c>
      <c r="G38" s="55">
        <f t="shared" si="5"/>
        <v>0</v>
      </c>
      <c r="H38" s="55">
        <f t="shared" si="5"/>
        <v>0</v>
      </c>
      <c r="I38" s="55">
        <f t="shared" si="5"/>
        <v>0</v>
      </c>
      <c r="J38" s="55">
        <f t="shared" si="5"/>
        <v>0</v>
      </c>
      <c r="K38" s="55">
        <f t="shared" si="5"/>
        <v>0</v>
      </c>
      <c r="L38" s="55">
        <f t="shared" si="5"/>
        <v>0</v>
      </c>
      <c r="M38" s="55">
        <f t="shared" si="5"/>
        <v>0</v>
      </c>
      <c r="N38" s="55">
        <f t="shared" si="5"/>
        <v>0</v>
      </c>
      <c r="O38" s="55">
        <f t="shared" si="5"/>
        <v>0</v>
      </c>
      <c r="P38" s="55">
        <f t="shared" si="5"/>
        <v>0</v>
      </c>
      <c r="Q38" s="55">
        <f t="shared" si="5"/>
        <v>0</v>
      </c>
      <c r="R38" s="55">
        <f t="shared" si="5"/>
        <v>0</v>
      </c>
      <c r="S38" s="55">
        <f t="shared" si="5"/>
        <v>0</v>
      </c>
      <c r="T38" s="55">
        <f t="shared" si="5"/>
        <v>0</v>
      </c>
      <c r="U38" s="55">
        <f t="shared" si="5"/>
        <v>0</v>
      </c>
      <c r="V38" s="55">
        <f t="shared" si="5"/>
        <v>0</v>
      </c>
      <c r="W38" s="7">
        <f>SUM(C38:V38)</f>
        <v>0</v>
      </c>
    </row>
    <row r="39" spans="2:26" x14ac:dyDescent="0.25">
      <c r="B39" s="56" t="s">
        <v>84</v>
      </c>
      <c r="C39" s="57">
        <f>SUM(C37:C38)</f>
        <v>0</v>
      </c>
      <c r="D39" s="57">
        <f t="shared" ref="D39:V39" si="6">SUM(D37:D38)</f>
        <v>0</v>
      </c>
      <c r="E39" s="57">
        <f t="shared" si="6"/>
        <v>0</v>
      </c>
      <c r="F39" s="57">
        <f t="shared" si="6"/>
        <v>0</v>
      </c>
      <c r="G39" s="57">
        <f t="shared" si="6"/>
        <v>0</v>
      </c>
      <c r="H39" s="57">
        <f t="shared" si="6"/>
        <v>0</v>
      </c>
      <c r="I39" s="57">
        <f t="shared" si="6"/>
        <v>0</v>
      </c>
      <c r="J39" s="57">
        <f t="shared" si="6"/>
        <v>0</v>
      </c>
      <c r="K39" s="57">
        <f t="shared" si="6"/>
        <v>0</v>
      </c>
      <c r="L39" s="57">
        <f t="shared" si="6"/>
        <v>0</v>
      </c>
      <c r="M39" s="57">
        <f t="shared" si="6"/>
        <v>0</v>
      </c>
      <c r="N39" s="57">
        <f t="shared" si="6"/>
        <v>0</v>
      </c>
      <c r="O39" s="57">
        <f t="shared" si="6"/>
        <v>0</v>
      </c>
      <c r="P39" s="57">
        <f t="shared" si="6"/>
        <v>0</v>
      </c>
      <c r="Q39" s="57">
        <f t="shared" si="6"/>
        <v>0</v>
      </c>
      <c r="R39" s="57">
        <f t="shared" si="6"/>
        <v>0</v>
      </c>
      <c r="S39" s="57">
        <f t="shared" si="6"/>
        <v>0</v>
      </c>
      <c r="T39" s="57">
        <f t="shared" si="6"/>
        <v>0</v>
      </c>
      <c r="U39" s="57">
        <f t="shared" si="6"/>
        <v>0</v>
      </c>
      <c r="V39" s="57">
        <f t="shared" si="6"/>
        <v>0</v>
      </c>
      <c r="W39" s="7">
        <f>SUM(C39:V39)</f>
        <v>0</v>
      </c>
      <c r="Y39" s="7"/>
    </row>
    <row r="40" spans="2:26" x14ac:dyDescent="0.25">
      <c r="B40" s="35" t="s">
        <v>85</v>
      </c>
      <c r="C40" s="251">
        <f>SUM(C39:D39)</f>
        <v>0</v>
      </c>
      <c r="D40" s="251"/>
      <c r="E40" s="251">
        <f>SUM(E39:F39)</f>
        <v>0</v>
      </c>
      <c r="F40" s="251"/>
      <c r="G40" s="251">
        <f>SUM(G39:H39)</f>
        <v>0</v>
      </c>
      <c r="H40" s="251"/>
      <c r="I40" s="251">
        <f>SUM(I39:J39)</f>
        <v>0</v>
      </c>
      <c r="J40" s="251"/>
      <c r="K40" s="251">
        <f>SUM(K39:L39)</f>
        <v>0</v>
      </c>
      <c r="L40" s="251"/>
      <c r="M40" s="251">
        <f>SUM(M39:N39)</f>
        <v>0</v>
      </c>
      <c r="N40" s="251"/>
      <c r="O40" s="251">
        <f>SUM(O39:P39)</f>
        <v>0</v>
      </c>
      <c r="P40" s="251"/>
      <c r="Q40" s="251">
        <f>SUM(Q39:R39)</f>
        <v>0</v>
      </c>
      <c r="R40" s="251"/>
      <c r="S40" s="251">
        <f>SUM(S39:T39)</f>
        <v>0</v>
      </c>
      <c r="T40" s="251"/>
      <c r="U40" s="251">
        <f>SUM(U39:V39)</f>
        <v>0</v>
      </c>
      <c r="V40" s="251"/>
      <c r="W40" s="7">
        <f>SUM(C40:V40)</f>
        <v>0</v>
      </c>
    </row>
    <row r="41" spans="2:26" x14ac:dyDescent="0.25">
      <c r="B41" s="32"/>
      <c r="C41" s="58"/>
      <c r="D41" s="58"/>
      <c r="E41" s="58"/>
      <c r="F41" s="58"/>
      <c r="G41" s="58"/>
      <c r="H41" s="58"/>
      <c r="I41" s="58"/>
      <c r="J41" s="58"/>
      <c r="K41" s="58"/>
      <c r="L41" s="58"/>
      <c r="M41" s="58"/>
      <c r="N41" s="58"/>
      <c r="O41" s="58"/>
      <c r="P41" s="58"/>
      <c r="Q41" s="58"/>
      <c r="R41" s="58"/>
      <c r="S41" s="58"/>
      <c r="T41" s="58"/>
      <c r="U41" s="58"/>
      <c r="V41" s="58"/>
      <c r="W41" s="7"/>
    </row>
    <row r="42" spans="2:26" x14ac:dyDescent="0.25">
      <c r="B42" s="56" t="s">
        <v>151</v>
      </c>
      <c r="C42" s="59">
        <f>C39</f>
        <v>0</v>
      </c>
      <c r="D42" s="57">
        <f>C$42+D39</f>
        <v>0</v>
      </c>
      <c r="E42" s="57">
        <f t="shared" ref="E42:V42" si="7">D$42+E39</f>
        <v>0</v>
      </c>
      <c r="F42" s="57">
        <f t="shared" si="7"/>
        <v>0</v>
      </c>
      <c r="G42" s="57">
        <f t="shared" si="7"/>
        <v>0</v>
      </c>
      <c r="H42" s="57">
        <f t="shared" si="7"/>
        <v>0</v>
      </c>
      <c r="I42" s="57">
        <f t="shared" si="7"/>
        <v>0</v>
      </c>
      <c r="J42" s="57">
        <f t="shared" si="7"/>
        <v>0</v>
      </c>
      <c r="K42" s="57">
        <f t="shared" si="7"/>
        <v>0</v>
      </c>
      <c r="L42" s="57">
        <f t="shared" si="7"/>
        <v>0</v>
      </c>
      <c r="M42" s="57">
        <f t="shared" si="7"/>
        <v>0</v>
      </c>
      <c r="N42" s="57">
        <f t="shared" si="7"/>
        <v>0</v>
      </c>
      <c r="O42" s="57">
        <f t="shared" si="7"/>
        <v>0</v>
      </c>
      <c r="P42" s="57">
        <f t="shared" si="7"/>
        <v>0</v>
      </c>
      <c r="Q42" s="57">
        <f t="shared" si="7"/>
        <v>0</v>
      </c>
      <c r="R42" s="57">
        <f t="shared" si="7"/>
        <v>0</v>
      </c>
      <c r="S42" s="57">
        <f t="shared" si="7"/>
        <v>0</v>
      </c>
      <c r="T42" s="57">
        <f t="shared" si="7"/>
        <v>0</v>
      </c>
      <c r="U42" s="57">
        <f t="shared" si="7"/>
        <v>0</v>
      </c>
      <c r="V42" s="57">
        <f t="shared" si="7"/>
        <v>0</v>
      </c>
      <c r="W42" s="7"/>
      <c r="Y42" s="7"/>
    </row>
    <row r="43" spans="2:26" x14ac:dyDescent="0.25">
      <c r="B43" s="35" t="s">
        <v>152</v>
      </c>
      <c r="C43" s="60">
        <f>$C$5</f>
        <v>0</v>
      </c>
      <c r="D43" s="60">
        <f>$C$5</f>
        <v>0</v>
      </c>
      <c r="E43" s="60">
        <f t="shared" ref="E43:V43" si="8">$C$5</f>
        <v>0</v>
      </c>
      <c r="F43" s="60">
        <f t="shared" si="8"/>
        <v>0</v>
      </c>
      <c r="G43" s="60">
        <f t="shared" si="8"/>
        <v>0</v>
      </c>
      <c r="H43" s="60">
        <f t="shared" si="8"/>
        <v>0</v>
      </c>
      <c r="I43" s="60">
        <f t="shared" si="8"/>
        <v>0</v>
      </c>
      <c r="J43" s="60">
        <f t="shared" si="8"/>
        <v>0</v>
      </c>
      <c r="K43" s="60">
        <f t="shared" si="8"/>
        <v>0</v>
      </c>
      <c r="L43" s="60">
        <f t="shared" si="8"/>
        <v>0</v>
      </c>
      <c r="M43" s="60">
        <f t="shared" si="8"/>
        <v>0</v>
      </c>
      <c r="N43" s="60">
        <f t="shared" si="8"/>
        <v>0</v>
      </c>
      <c r="O43" s="60">
        <f t="shared" si="8"/>
        <v>0</v>
      </c>
      <c r="P43" s="60">
        <f t="shared" si="8"/>
        <v>0</v>
      </c>
      <c r="Q43" s="60">
        <f t="shared" si="8"/>
        <v>0</v>
      </c>
      <c r="R43" s="60">
        <f t="shared" si="8"/>
        <v>0</v>
      </c>
      <c r="S43" s="60">
        <f t="shared" si="8"/>
        <v>0</v>
      </c>
      <c r="T43" s="60">
        <f t="shared" si="8"/>
        <v>0</v>
      </c>
      <c r="U43" s="60">
        <f t="shared" si="8"/>
        <v>0</v>
      </c>
      <c r="V43" s="60">
        <f t="shared" si="8"/>
        <v>0</v>
      </c>
    </row>
    <row r="44" spans="2:26" x14ac:dyDescent="0.25">
      <c r="B44" s="46"/>
    </row>
    <row r="45" spans="2:26" x14ac:dyDescent="0.25">
      <c r="B45" s="46" t="s">
        <v>142</v>
      </c>
      <c r="C45" s="250" t="str">
        <f>IFERROR(C40/$C$5,"-")</f>
        <v>-</v>
      </c>
      <c r="D45" s="250"/>
      <c r="E45" s="250" t="str">
        <f>IFERROR(E40/$C$5,"-")</f>
        <v>-</v>
      </c>
      <c r="F45" s="250"/>
      <c r="G45" s="250" t="str">
        <f>IFERROR(G40/$C$5,"-")</f>
        <v>-</v>
      </c>
      <c r="H45" s="250"/>
      <c r="I45" s="250" t="str">
        <f t="shared" ref="I45" si="9">IFERROR(I40/$C$5,"-")</f>
        <v>-</v>
      </c>
      <c r="J45" s="250"/>
      <c r="K45" s="250" t="str">
        <f t="shared" ref="K45" si="10">IFERROR(K40/$C$5,"-")</f>
        <v>-</v>
      </c>
      <c r="L45" s="250"/>
      <c r="M45" s="250" t="str">
        <f t="shared" ref="M45" si="11">IFERROR(M40/$C$5,"-")</f>
        <v>-</v>
      </c>
      <c r="N45" s="250"/>
      <c r="O45" s="250" t="str">
        <f t="shared" ref="O45" si="12">IFERROR(O40/$C$5,"-")</f>
        <v>-</v>
      </c>
      <c r="P45" s="250"/>
      <c r="Q45" s="250" t="str">
        <f t="shared" ref="Q45" si="13">IFERROR(Q40/$C$5,"-")</f>
        <v>-</v>
      </c>
      <c r="R45" s="250"/>
      <c r="S45" s="250" t="str">
        <f t="shared" ref="S45" si="14">IFERROR(S40/$C$5,"-")</f>
        <v>-</v>
      </c>
      <c r="T45" s="250"/>
      <c r="U45" s="250" t="str">
        <f t="shared" ref="U45" si="15">IFERROR(U40/$C$5,"-")</f>
        <v>-</v>
      </c>
      <c r="V45" s="250"/>
      <c r="W45" s="15">
        <f>IFERROR(SUM($C45:V45),"-")</f>
        <v>0</v>
      </c>
    </row>
    <row r="46" spans="2:26" x14ac:dyDescent="0.25">
      <c r="B46" s="46" t="s">
        <v>143</v>
      </c>
      <c r="C46" s="15" t="str">
        <f t="shared" ref="C46:V46" si="16">IFERROR(C42/(C42+C31),"-")</f>
        <v>-</v>
      </c>
      <c r="D46" s="15" t="str">
        <f t="shared" si="16"/>
        <v>-</v>
      </c>
      <c r="E46" s="15" t="str">
        <f t="shared" si="16"/>
        <v>-</v>
      </c>
      <c r="F46" s="15" t="str">
        <f t="shared" si="16"/>
        <v>-</v>
      </c>
      <c r="G46" s="15" t="str">
        <f t="shared" si="16"/>
        <v>-</v>
      </c>
      <c r="H46" s="15" t="str">
        <f t="shared" si="16"/>
        <v>-</v>
      </c>
      <c r="I46" s="15" t="str">
        <f t="shared" si="16"/>
        <v>-</v>
      </c>
      <c r="J46" s="15" t="str">
        <f t="shared" si="16"/>
        <v>-</v>
      </c>
      <c r="K46" s="15" t="str">
        <f t="shared" si="16"/>
        <v>-</v>
      </c>
      <c r="L46" s="15" t="str">
        <f t="shared" si="16"/>
        <v>-</v>
      </c>
      <c r="M46" s="15" t="str">
        <f t="shared" si="16"/>
        <v>-</v>
      </c>
      <c r="N46" s="15" t="str">
        <f t="shared" si="16"/>
        <v>-</v>
      </c>
      <c r="O46" s="15" t="str">
        <f t="shared" si="16"/>
        <v>-</v>
      </c>
      <c r="P46" s="15" t="str">
        <f t="shared" si="16"/>
        <v>-</v>
      </c>
      <c r="Q46" s="15" t="str">
        <f t="shared" si="16"/>
        <v>-</v>
      </c>
      <c r="R46" s="15" t="str">
        <f t="shared" si="16"/>
        <v>-</v>
      </c>
      <c r="S46" s="15" t="str">
        <f t="shared" si="16"/>
        <v>-</v>
      </c>
      <c r="T46" s="15" t="str">
        <f t="shared" si="16"/>
        <v>-</v>
      </c>
      <c r="U46" s="15" t="str">
        <f t="shared" si="16"/>
        <v>-</v>
      </c>
      <c r="V46" s="15" t="str">
        <f t="shared" si="16"/>
        <v>-</v>
      </c>
      <c r="W46" s="15" t="str">
        <f>IFERROR(IFERROR(V46,"0"),"-")</f>
        <v>-</v>
      </c>
    </row>
    <row r="47" spans="2:26" x14ac:dyDescent="0.25">
      <c r="B47" s="44"/>
    </row>
    <row r="48" spans="2:26" x14ac:dyDescent="0.25">
      <c r="B48" s="61" t="s">
        <v>86</v>
      </c>
      <c r="C48" s="8">
        <f>SUM(C49,C54:C58,C61:C63)</f>
        <v>0</v>
      </c>
      <c r="D48" s="8">
        <f t="shared" ref="D48:V48" si="17">SUM(D49,D54:D58,D61:D63)</f>
        <v>0</v>
      </c>
      <c r="E48" s="8">
        <f t="shared" si="17"/>
        <v>0</v>
      </c>
      <c r="F48" s="8">
        <f t="shared" si="17"/>
        <v>0</v>
      </c>
      <c r="G48" s="8">
        <f t="shared" si="17"/>
        <v>0</v>
      </c>
      <c r="H48" s="8">
        <f t="shared" si="17"/>
        <v>0</v>
      </c>
      <c r="I48" s="8">
        <f t="shared" si="17"/>
        <v>0</v>
      </c>
      <c r="J48" s="8">
        <f t="shared" si="17"/>
        <v>0</v>
      </c>
      <c r="K48" s="8">
        <f t="shared" si="17"/>
        <v>0</v>
      </c>
      <c r="L48" s="8">
        <f t="shared" si="17"/>
        <v>0</v>
      </c>
      <c r="M48" s="8">
        <f t="shared" si="17"/>
        <v>0</v>
      </c>
      <c r="N48" s="8">
        <f t="shared" si="17"/>
        <v>0</v>
      </c>
      <c r="O48" s="8">
        <f t="shared" si="17"/>
        <v>0</v>
      </c>
      <c r="P48" s="8">
        <f t="shared" si="17"/>
        <v>0</v>
      </c>
      <c r="Q48" s="8">
        <f t="shared" si="17"/>
        <v>0</v>
      </c>
      <c r="R48" s="8">
        <f t="shared" si="17"/>
        <v>0</v>
      </c>
      <c r="S48" s="8">
        <f t="shared" si="17"/>
        <v>0</v>
      </c>
      <c r="T48" s="8">
        <f t="shared" si="17"/>
        <v>0</v>
      </c>
      <c r="U48" s="8">
        <f t="shared" si="17"/>
        <v>0</v>
      </c>
      <c r="V48" s="8">
        <f t="shared" si="17"/>
        <v>0</v>
      </c>
      <c r="W48" s="7">
        <f>SUM(C48:V48)</f>
        <v>0</v>
      </c>
    </row>
    <row r="49" spans="2:23" x14ac:dyDescent="0.25">
      <c r="B49" s="44" t="s">
        <v>62</v>
      </c>
      <c r="C49" s="1">
        <f>SUM(C50:C53)</f>
        <v>0</v>
      </c>
      <c r="D49" s="1">
        <f t="shared" ref="D49:V49" si="18">SUM(D50:D53)</f>
        <v>0</v>
      </c>
      <c r="E49" s="1">
        <f t="shared" si="18"/>
        <v>0</v>
      </c>
      <c r="F49" s="1">
        <f t="shared" si="18"/>
        <v>0</v>
      </c>
      <c r="G49" s="1">
        <f t="shared" si="18"/>
        <v>0</v>
      </c>
      <c r="H49" s="1">
        <f t="shared" si="18"/>
        <v>0</v>
      </c>
      <c r="I49" s="1">
        <f t="shared" si="18"/>
        <v>0</v>
      </c>
      <c r="J49" s="1">
        <f t="shared" si="18"/>
        <v>0</v>
      </c>
      <c r="K49" s="1">
        <f t="shared" si="18"/>
        <v>0</v>
      </c>
      <c r="L49" s="1">
        <f t="shared" si="18"/>
        <v>0</v>
      </c>
      <c r="M49" s="1">
        <f t="shared" si="18"/>
        <v>0</v>
      </c>
      <c r="N49" s="1">
        <f t="shared" si="18"/>
        <v>0</v>
      </c>
      <c r="O49" s="1">
        <f t="shared" si="18"/>
        <v>0</v>
      </c>
      <c r="P49" s="1">
        <f t="shared" si="18"/>
        <v>0</v>
      </c>
      <c r="Q49" s="1">
        <f t="shared" si="18"/>
        <v>0</v>
      </c>
      <c r="R49" s="1">
        <f t="shared" si="18"/>
        <v>0</v>
      </c>
      <c r="S49" s="1">
        <f t="shared" si="18"/>
        <v>0</v>
      </c>
      <c r="T49" s="1">
        <f t="shared" si="18"/>
        <v>0</v>
      </c>
      <c r="U49" s="1">
        <f t="shared" si="18"/>
        <v>0</v>
      </c>
      <c r="V49" s="1">
        <f t="shared" si="18"/>
        <v>0</v>
      </c>
      <c r="W49" s="7">
        <f>SUM(C49:V49)</f>
        <v>0</v>
      </c>
    </row>
    <row r="50" spans="2:23" x14ac:dyDescent="0.25">
      <c r="B50" s="62" t="s">
        <v>87</v>
      </c>
      <c r="C50" s="63"/>
      <c r="D50" s="63"/>
      <c r="E50" s="63"/>
      <c r="F50" s="63"/>
      <c r="G50" s="63"/>
      <c r="H50" s="63"/>
      <c r="I50" s="63"/>
      <c r="J50" s="63"/>
      <c r="K50" s="63"/>
      <c r="L50" s="63"/>
      <c r="M50" s="63"/>
      <c r="N50" s="63"/>
      <c r="O50" s="63"/>
      <c r="P50" s="63"/>
      <c r="Q50" s="63"/>
      <c r="R50" s="63"/>
      <c r="S50" s="63"/>
      <c r="T50" s="63"/>
      <c r="U50" s="63"/>
      <c r="V50" s="63"/>
      <c r="W50" s="7">
        <f t="shared" ref="W50:W63" si="19">SUM(C50:V50)</f>
        <v>0</v>
      </c>
    </row>
    <row r="51" spans="2:23" x14ac:dyDescent="0.25">
      <c r="B51" s="62" t="s">
        <v>88</v>
      </c>
      <c r="C51" s="63"/>
      <c r="D51" s="63"/>
      <c r="E51" s="63"/>
      <c r="F51" s="63"/>
      <c r="G51" s="63"/>
      <c r="H51" s="63"/>
      <c r="I51" s="63"/>
      <c r="J51" s="63"/>
      <c r="K51" s="63"/>
      <c r="L51" s="63"/>
      <c r="M51" s="63"/>
      <c r="N51" s="63"/>
      <c r="O51" s="63"/>
      <c r="P51" s="63"/>
      <c r="Q51" s="63"/>
      <c r="R51" s="63"/>
      <c r="S51" s="63"/>
      <c r="T51" s="63"/>
      <c r="U51" s="63"/>
      <c r="V51" s="63"/>
      <c r="W51" s="7">
        <f t="shared" si="19"/>
        <v>0</v>
      </c>
    </row>
    <row r="52" spans="2:23" x14ac:dyDescent="0.25">
      <c r="B52" s="62" t="s">
        <v>89</v>
      </c>
      <c r="C52" s="63"/>
      <c r="D52" s="63"/>
      <c r="E52" s="63"/>
      <c r="F52" s="63"/>
      <c r="G52" s="63"/>
      <c r="H52" s="63"/>
      <c r="I52" s="63"/>
      <c r="J52" s="63"/>
      <c r="K52" s="63"/>
      <c r="L52" s="63"/>
      <c r="M52" s="63"/>
      <c r="N52" s="63"/>
      <c r="O52" s="63"/>
      <c r="P52" s="63"/>
      <c r="Q52" s="63"/>
      <c r="R52" s="63"/>
      <c r="S52" s="63"/>
      <c r="T52" s="63"/>
      <c r="U52" s="63"/>
      <c r="V52" s="63"/>
      <c r="W52" s="7">
        <f t="shared" si="19"/>
        <v>0</v>
      </c>
    </row>
    <row r="53" spans="2:23" x14ac:dyDescent="0.25">
      <c r="B53" s="62" t="s">
        <v>90</v>
      </c>
      <c r="C53" s="63"/>
      <c r="D53" s="63"/>
      <c r="E53" s="63"/>
      <c r="F53" s="63"/>
      <c r="G53" s="63"/>
      <c r="H53" s="63"/>
      <c r="I53" s="63"/>
      <c r="J53" s="63"/>
      <c r="K53" s="63"/>
      <c r="L53" s="63"/>
      <c r="M53" s="63"/>
      <c r="N53" s="63"/>
      <c r="O53" s="63"/>
      <c r="P53" s="63"/>
      <c r="Q53" s="63"/>
      <c r="R53" s="63"/>
      <c r="S53" s="63"/>
      <c r="T53" s="63"/>
      <c r="U53" s="63"/>
      <c r="V53" s="63"/>
      <c r="W53" s="7">
        <f t="shared" si="19"/>
        <v>0</v>
      </c>
    </row>
    <row r="54" spans="2:23" x14ac:dyDescent="0.25">
      <c r="B54" s="12" t="s">
        <v>103</v>
      </c>
      <c r="C54" s="63"/>
      <c r="D54" s="63"/>
      <c r="E54" s="63"/>
      <c r="F54" s="63"/>
      <c r="G54" s="63"/>
      <c r="H54" s="63"/>
      <c r="I54" s="63"/>
      <c r="J54" s="63"/>
      <c r="K54" s="63"/>
      <c r="L54" s="63"/>
      <c r="M54" s="63"/>
      <c r="N54" s="63"/>
      <c r="O54" s="63"/>
      <c r="P54" s="63"/>
      <c r="Q54" s="63"/>
      <c r="R54" s="63"/>
      <c r="S54" s="63"/>
      <c r="T54" s="63"/>
      <c r="U54" s="63"/>
      <c r="V54" s="63"/>
      <c r="W54" s="7">
        <f t="shared" si="19"/>
        <v>0</v>
      </c>
    </row>
    <row r="55" spans="2:23" x14ac:dyDescent="0.25">
      <c r="B55" s="12" t="s">
        <v>104</v>
      </c>
      <c r="C55" s="64"/>
      <c r="D55" s="64"/>
      <c r="E55" s="64"/>
      <c r="F55" s="64"/>
      <c r="G55" s="64"/>
      <c r="H55" s="64"/>
      <c r="I55" s="64"/>
      <c r="J55" s="64"/>
      <c r="K55" s="64"/>
      <c r="L55" s="64"/>
      <c r="M55" s="64"/>
      <c r="N55" s="64"/>
      <c r="O55" s="64"/>
      <c r="P55" s="64"/>
      <c r="Q55" s="64"/>
      <c r="R55" s="64"/>
      <c r="S55" s="64"/>
      <c r="T55" s="64"/>
      <c r="U55" s="64"/>
      <c r="V55" s="64"/>
      <c r="W55" s="7">
        <f t="shared" si="19"/>
        <v>0</v>
      </c>
    </row>
    <row r="56" spans="2:23" x14ac:dyDescent="0.25">
      <c r="B56" s="12" t="s">
        <v>63</v>
      </c>
      <c r="C56" s="64"/>
      <c r="D56" s="64"/>
      <c r="E56" s="64"/>
      <c r="F56" s="64"/>
      <c r="G56" s="64"/>
      <c r="H56" s="64"/>
      <c r="I56" s="64"/>
      <c r="J56" s="64"/>
      <c r="K56" s="64"/>
      <c r="L56" s="64"/>
      <c r="M56" s="64"/>
      <c r="N56" s="64"/>
      <c r="O56" s="64"/>
      <c r="P56" s="64"/>
      <c r="Q56" s="64"/>
      <c r="R56" s="64"/>
      <c r="S56" s="64"/>
      <c r="T56" s="64"/>
      <c r="U56" s="64"/>
      <c r="V56" s="64"/>
      <c r="W56" s="7">
        <f t="shared" si="19"/>
        <v>0</v>
      </c>
    </row>
    <row r="57" spans="2:23" x14ac:dyDescent="0.25">
      <c r="B57" s="12" t="s">
        <v>64</v>
      </c>
      <c r="C57" s="64"/>
      <c r="D57" s="64"/>
      <c r="E57" s="64"/>
      <c r="F57" s="64"/>
      <c r="G57" s="64"/>
      <c r="H57" s="64"/>
      <c r="I57" s="64"/>
      <c r="J57" s="64"/>
      <c r="K57" s="64"/>
      <c r="L57" s="64"/>
      <c r="M57" s="64"/>
      <c r="N57" s="64"/>
      <c r="O57" s="64"/>
      <c r="P57" s="64"/>
      <c r="Q57" s="64"/>
      <c r="R57" s="64"/>
      <c r="S57" s="64"/>
      <c r="T57" s="64"/>
      <c r="U57" s="64"/>
      <c r="V57" s="64"/>
      <c r="W57" s="7">
        <f t="shared" si="19"/>
        <v>0</v>
      </c>
    </row>
    <row r="58" spans="2:23" x14ac:dyDescent="0.25">
      <c r="B58" s="12" t="s">
        <v>65</v>
      </c>
      <c r="C58" s="1">
        <f>SUM(C59:C60)</f>
        <v>0</v>
      </c>
      <c r="D58" s="1">
        <f t="shared" ref="D58:V58" si="20">SUM(D59:D60)</f>
        <v>0</v>
      </c>
      <c r="E58" s="1">
        <f t="shared" si="20"/>
        <v>0</v>
      </c>
      <c r="F58" s="1">
        <f t="shared" si="20"/>
        <v>0</v>
      </c>
      <c r="G58" s="1">
        <f t="shared" si="20"/>
        <v>0</v>
      </c>
      <c r="H58" s="1">
        <f t="shared" si="20"/>
        <v>0</v>
      </c>
      <c r="I58" s="1">
        <f t="shared" si="20"/>
        <v>0</v>
      </c>
      <c r="J58" s="1">
        <f t="shared" si="20"/>
        <v>0</v>
      </c>
      <c r="K58" s="1">
        <f t="shared" si="20"/>
        <v>0</v>
      </c>
      <c r="L58" s="1">
        <f t="shared" si="20"/>
        <v>0</v>
      </c>
      <c r="M58" s="1">
        <f t="shared" si="20"/>
        <v>0</v>
      </c>
      <c r="N58" s="1">
        <f t="shared" si="20"/>
        <v>0</v>
      </c>
      <c r="O58" s="1">
        <f t="shared" si="20"/>
        <v>0</v>
      </c>
      <c r="P58" s="1">
        <f t="shared" si="20"/>
        <v>0</v>
      </c>
      <c r="Q58" s="1">
        <f t="shared" si="20"/>
        <v>0</v>
      </c>
      <c r="R58" s="1">
        <f t="shared" si="20"/>
        <v>0</v>
      </c>
      <c r="S58" s="1">
        <f t="shared" si="20"/>
        <v>0</v>
      </c>
      <c r="T58" s="1">
        <f t="shared" si="20"/>
        <v>0</v>
      </c>
      <c r="U58" s="1">
        <f t="shared" si="20"/>
        <v>0</v>
      </c>
      <c r="V58" s="1">
        <f t="shared" si="20"/>
        <v>0</v>
      </c>
      <c r="W58" s="7">
        <f t="shared" si="19"/>
        <v>0</v>
      </c>
    </row>
    <row r="59" spans="2:23" x14ac:dyDescent="0.25">
      <c r="B59" s="65" t="s">
        <v>77</v>
      </c>
      <c r="C59" s="63"/>
      <c r="D59" s="63"/>
      <c r="E59" s="63"/>
      <c r="F59" s="63"/>
      <c r="G59" s="63"/>
      <c r="H59" s="63"/>
      <c r="I59" s="63"/>
      <c r="J59" s="63"/>
      <c r="K59" s="63"/>
      <c r="L59" s="63"/>
      <c r="M59" s="63"/>
      <c r="N59" s="63"/>
      <c r="O59" s="63"/>
      <c r="P59" s="63"/>
      <c r="Q59" s="63"/>
      <c r="R59" s="63"/>
      <c r="S59" s="63"/>
      <c r="T59" s="63"/>
      <c r="U59" s="63"/>
      <c r="V59" s="63"/>
      <c r="W59" s="7">
        <f t="shared" si="19"/>
        <v>0</v>
      </c>
    </row>
    <row r="60" spans="2:23" x14ac:dyDescent="0.25">
      <c r="B60" s="65" t="s">
        <v>91</v>
      </c>
      <c r="C60" s="63"/>
      <c r="D60" s="63"/>
      <c r="E60" s="63"/>
      <c r="F60" s="63"/>
      <c r="G60" s="63"/>
      <c r="H60" s="63"/>
      <c r="I60" s="63"/>
      <c r="J60" s="63"/>
      <c r="K60" s="63"/>
      <c r="L60" s="63"/>
      <c r="M60" s="63"/>
      <c r="N60" s="63"/>
      <c r="O60" s="63"/>
      <c r="P60" s="63"/>
      <c r="Q60" s="63"/>
      <c r="R60" s="63"/>
      <c r="S60" s="63"/>
      <c r="T60" s="63"/>
      <c r="U60" s="63"/>
      <c r="V60" s="63"/>
      <c r="W60" s="7">
        <f t="shared" si="19"/>
        <v>0</v>
      </c>
    </row>
    <row r="61" spans="2:23" x14ac:dyDescent="0.25">
      <c r="B61" s="12" t="s">
        <v>66</v>
      </c>
      <c r="C61" s="63"/>
      <c r="D61" s="63"/>
      <c r="E61" s="63"/>
      <c r="F61" s="63"/>
      <c r="G61" s="63"/>
      <c r="H61" s="63"/>
      <c r="I61" s="63"/>
      <c r="J61" s="63"/>
      <c r="K61" s="63"/>
      <c r="L61" s="63"/>
      <c r="M61" s="63"/>
      <c r="N61" s="63"/>
      <c r="O61" s="63"/>
      <c r="P61" s="63"/>
      <c r="Q61" s="63"/>
      <c r="R61" s="63"/>
      <c r="S61" s="63"/>
      <c r="T61" s="63"/>
      <c r="U61" s="63"/>
      <c r="V61" s="63"/>
      <c r="W61" s="7">
        <f t="shared" si="19"/>
        <v>0</v>
      </c>
    </row>
    <row r="62" spans="2:23" x14ac:dyDescent="0.25">
      <c r="B62" s="66" t="s">
        <v>67</v>
      </c>
      <c r="C62" s="63"/>
      <c r="D62" s="63"/>
      <c r="E62" s="63"/>
      <c r="F62" s="63"/>
      <c r="G62" s="63"/>
      <c r="H62" s="63"/>
      <c r="I62" s="63"/>
      <c r="J62" s="63"/>
      <c r="K62" s="63"/>
      <c r="L62" s="63"/>
      <c r="M62" s="63"/>
      <c r="N62" s="63"/>
      <c r="O62" s="63"/>
      <c r="P62" s="63"/>
      <c r="Q62" s="63"/>
      <c r="R62" s="63"/>
      <c r="S62" s="63"/>
      <c r="T62" s="63"/>
      <c r="U62" s="63"/>
      <c r="V62" s="63"/>
      <c r="W62" s="7">
        <f t="shared" si="19"/>
        <v>0</v>
      </c>
    </row>
    <row r="63" spans="2:23" x14ac:dyDescent="0.25">
      <c r="B63" s="12" t="s">
        <v>68</v>
      </c>
      <c r="C63" s="63"/>
      <c r="D63" s="63"/>
      <c r="E63" s="63"/>
      <c r="F63" s="63"/>
      <c r="G63" s="63"/>
      <c r="H63" s="63"/>
      <c r="I63" s="63"/>
      <c r="J63" s="63"/>
      <c r="K63" s="63"/>
      <c r="L63" s="63"/>
      <c r="M63" s="63"/>
      <c r="N63" s="63"/>
      <c r="O63" s="63"/>
      <c r="P63" s="63"/>
      <c r="Q63" s="63"/>
      <c r="R63" s="63"/>
      <c r="S63" s="63"/>
      <c r="T63" s="63"/>
      <c r="U63" s="63"/>
      <c r="V63" s="63"/>
      <c r="W63" s="7">
        <f t="shared" si="19"/>
        <v>0</v>
      </c>
    </row>
    <row r="64" spans="2:23" x14ac:dyDescent="0.25">
      <c r="B64" s="67"/>
    </row>
    <row r="65" spans="2:23" s="3" customFormat="1" x14ac:dyDescent="0.25">
      <c r="B65" s="68" t="s">
        <v>167</v>
      </c>
      <c r="C65" s="69" t="str">
        <f t="shared" ref="C65:W65" si="21">IFERROR(C48/C$48,"-")</f>
        <v>-</v>
      </c>
      <c r="D65" s="69" t="str">
        <f t="shared" si="21"/>
        <v>-</v>
      </c>
      <c r="E65" s="69" t="str">
        <f t="shared" si="21"/>
        <v>-</v>
      </c>
      <c r="F65" s="69" t="str">
        <f t="shared" si="21"/>
        <v>-</v>
      </c>
      <c r="G65" s="69" t="str">
        <f t="shared" si="21"/>
        <v>-</v>
      </c>
      <c r="H65" s="69" t="str">
        <f t="shared" si="21"/>
        <v>-</v>
      </c>
      <c r="I65" s="69" t="str">
        <f t="shared" si="21"/>
        <v>-</v>
      </c>
      <c r="J65" s="69" t="str">
        <f t="shared" si="21"/>
        <v>-</v>
      </c>
      <c r="K65" s="69" t="str">
        <f t="shared" si="21"/>
        <v>-</v>
      </c>
      <c r="L65" s="69" t="str">
        <f t="shared" si="21"/>
        <v>-</v>
      </c>
      <c r="M65" s="69" t="str">
        <f t="shared" si="21"/>
        <v>-</v>
      </c>
      <c r="N65" s="69" t="str">
        <f t="shared" si="21"/>
        <v>-</v>
      </c>
      <c r="O65" s="69" t="str">
        <f t="shared" si="21"/>
        <v>-</v>
      </c>
      <c r="P65" s="69" t="str">
        <f t="shared" si="21"/>
        <v>-</v>
      </c>
      <c r="Q65" s="69" t="str">
        <f t="shared" si="21"/>
        <v>-</v>
      </c>
      <c r="R65" s="69" t="str">
        <f t="shared" si="21"/>
        <v>-</v>
      </c>
      <c r="S65" s="69" t="str">
        <f t="shared" si="21"/>
        <v>-</v>
      </c>
      <c r="T65" s="69" t="str">
        <f t="shared" si="21"/>
        <v>-</v>
      </c>
      <c r="U65" s="69" t="str">
        <f t="shared" si="21"/>
        <v>-</v>
      </c>
      <c r="V65" s="69" t="str">
        <f t="shared" si="21"/>
        <v>-</v>
      </c>
      <c r="W65" s="69" t="str">
        <f t="shared" si="21"/>
        <v>-</v>
      </c>
    </row>
    <row r="66" spans="2:23" s="3" customFormat="1" x14ac:dyDescent="0.25">
      <c r="B66" s="70" t="s">
        <v>62</v>
      </c>
      <c r="C66" s="71" t="str">
        <f t="shared" ref="C66:W66" si="22">IFERROR(C49/C$48,"-")</f>
        <v>-</v>
      </c>
      <c r="D66" s="71" t="str">
        <f t="shared" si="22"/>
        <v>-</v>
      </c>
      <c r="E66" s="71" t="str">
        <f t="shared" si="22"/>
        <v>-</v>
      </c>
      <c r="F66" s="71" t="str">
        <f t="shared" si="22"/>
        <v>-</v>
      </c>
      <c r="G66" s="71" t="str">
        <f t="shared" si="22"/>
        <v>-</v>
      </c>
      <c r="H66" s="71" t="str">
        <f t="shared" si="22"/>
        <v>-</v>
      </c>
      <c r="I66" s="71" t="str">
        <f t="shared" si="22"/>
        <v>-</v>
      </c>
      <c r="J66" s="71" t="str">
        <f t="shared" si="22"/>
        <v>-</v>
      </c>
      <c r="K66" s="71" t="str">
        <f t="shared" si="22"/>
        <v>-</v>
      </c>
      <c r="L66" s="71" t="str">
        <f t="shared" si="22"/>
        <v>-</v>
      </c>
      <c r="M66" s="71" t="str">
        <f t="shared" si="22"/>
        <v>-</v>
      </c>
      <c r="N66" s="71" t="str">
        <f t="shared" si="22"/>
        <v>-</v>
      </c>
      <c r="O66" s="71" t="str">
        <f t="shared" si="22"/>
        <v>-</v>
      </c>
      <c r="P66" s="71" t="str">
        <f t="shared" si="22"/>
        <v>-</v>
      </c>
      <c r="Q66" s="71" t="str">
        <f t="shared" si="22"/>
        <v>-</v>
      </c>
      <c r="R66" s="71" t="str">
        <f t="shared" si="22"/>
        <v>-</v>
      </c>
      <c r="S66" s="71" t="str">
        <f t="shared" si="22"/>
        <v>-</v>
      </c>
      <c r="T66" s="71" t="str">
        <f t="shared" si="22"/>
        <v>-</v>
      </c>
      <c r="U66" s="71" t="str">
        <f t="shared" si="22"/>
        <v>-</v>
      </c>
      <c r="V66" s="71" t="str">
        <f t="shared" si="22"/>
        <v>-</v>
      </c>
      <c r="W66" s="71" t="str">
        <f t="shared" si="22"/>
        <v>-</v>
      </c>
    </row>
    <row r="67" spans="2:23" s="3" customFormat="1" x14ac:dyDescent="0.25">
      <c r="B67" s="72" t="s">
        <v>87</v>
      </c>
      <c r="C67" s="71" t="str">
        <f t="shared" ref="C67:W67" si="23">IFERROR(C50/C$48,"-")</f>
        <v>-</v>
      </c>
      <c r="D67" s="71" t="str">
        <f t="shared" si="23"/>
        <v>-</v>
      </c>
      <c r="E67" s="71" t="str">
        <f t="shared" si="23"/>
        <v>-</v>
      </c>
      <c r="F67" s="71" t="str">
        <f t="shared" si="23"/>
        <v>-</v>
      </c>
      <c r="G67" s="71" t="str">
        <f t="shared" si="23"/>
        <v>-</v>
      </c>
      <c r="H67" s="71" t="str">
        <f t="shared" si="23"/>
        <v>-</v>
      </c>
      <c r="I67" s="71" t="str">
        <f t="shared" si="23"/>
        <v>-</v>
      </c>
      <c r="J67" s="71" t="str">
        <f t="shared" si="23"/>
        <v>-</v>
      </c>
      <c r="K67" s="71" t="str">
        <f t="shared" si="23"/>
        <v>-</v>
      </c>
      <c r="L67" s="71" t="str">
        <f t="shared" si="23"/>
        <v>-</v>
      </c>
      <c r="M67" s="71" t="str">
        <f t="shared" si="23"/>
        <v>-</v>
      </c>
      <c r="N67" s="71" t="str">
        <f t="shared" si="23"/>
        <v>-</v>
      </c>
      <c r="O67" s="71" t="str">
        <f t="shared" si="23"/>
        <v>-</v>
      </c>
      <c r="P67" s="71" t="str">
        <f t="shared" si="23"/>
        <v>-</v>
      </c>
      <c r="Q67" s="71" t="str">
        <f t="shared" si="23"/>
        <v>-</v>
      </c>
      <c r="R67" s="71" t="str">
        <f t="shared" si="23"/>
        <v>-</v>
      </c>
      <c r="S67" s="71" t="str">
        <f t="shared" si="23"/>
        <v>-</v>
      </c>
      <c r="T67" s="71" t="str">
        <f t="shared" si="23"/>
        <v>-</v>
      </c>
      <c r="U67" s="71" t="str">
        <f t="shared" si="23"/>
        <v>-</v>
      </c>
      <c r="V67" s="71" t="str">
        <f t="shared" si="23"/>
        <v>-</v>
      </c>
      <c r="W67" s="71" t="str">
        <f t="shared" si="23"/>
        <v>-</v>
      </c>
    </row>
    <row r="68" spans="2:23" s="3" customFormat="1" x14ac:dyDescent="0.25">
      <c r="B68" s="72" t="s">
        <v>88</v>
      </c>
      <c r="C68" s="71" t="str">
        <f t="shared" ref="C68:W68" si="24">IFERROR(C51/C$48,"-")</f>
        <v>-</v>
      </c>
      <c r="D68" s="71" t="str">
        <f t="shared" si="24"/>
        <v>-</v>
      </c>
      <c r="E68" s="71" t="str">
        <f t="shared" si="24"/>
        <v>-</v>
      </c>
      <c r="F68" s="71" t="str">
        <f t="shared" si="24"/>
        <v>-</v>
      </c>
      <c r="G68" s="71" t="str">
        <f t="shared" si="24"/>
        <v>-</v>
      </c>
      <c r="H68" s="71" t="str">
        <f t="shared" si="24"/>
        <v>-</v>
      </c>
      <c r="I68" s="71" t="str">
        <f t="shared" si="24"/>
        <v>-</v>
      </c>
      <c r="J68" s="71" t="str">
        <f t="shared" si="24"/>
        <v>-</v>
      </c>
      <c r="K68" s="71" t="str">
        <f t="shared" si="24"/>
        <v>-</v>
      </c>
      <c r="L68" s="71" t="str">
        <f t="shared" si="24"/>
        <v>-</v>
      </c>
      <c r="M68" s="71" t="str">
        <f t="shared" si="24"/>
        <v>-</v>
      </c>
      <c r="N68" s="71" t="str">
        <f t="shared" si="24"/>
        <v>-</v>
      </c>
      <c r="O68" s="71" t="str">
        <f t="shared" si="24"/>
        <v>-</v>
      </c>
      <c r="P68" s="71" t="str">
        <f t="shared" si="24"/>
        <v>-</v>
      </c>
      <c r="Q68" s="71" t="str">
        <f t="shared" si="24"/>
        <v>-</v>
      </c>
      <c r="R68" s="71" t="str">
        <f t="shared" si="24"/>
        <v>-</v>
      </c>
      <c r="S68" s="71" t="str">
        <f t="shared" si="24"/>
        <v>-</v>
      </c>
      <c r="T68" s="71" t="str">
        <f t="shared" si="24"/>
        <v>-</v>
      </c>
      <c r="U68" s="71" t="str">
        <f t="shared" si="24"/>
        <v>-</v>
      </c>
      <c r="V68" s="71" t="str">
        <f t="shared" si="24"/>
        <v>-</v>
      </c>
      <c r="W68" s="71" t="str">
        <f t="shared" si="24"/>
        <v>-</v>
      </c>
    </row>
    <row r="69" spans="2:23" s="3" customFormat="1" x14ac:dyDescent="0.25">
      <c r="B69" s="72" t="s">
        <v>89</v>
      </c>
      <c r="C69" s="71" t="str">
        <f t="shared" ref="C69:W69" si="25">IFERROR(C52/C$48,"-")</f>
        <v>-</v>
      </c>
      <c r="D69" s="71" t="str">
        <f t="shared" si="25"/>
        <v>-</v>
      </c>
      <c r="E69" s="71" t="str">
        <f t="shared" si="25"/>
        <v>-</v>
      </c>
      <c r="F69" s="71" t="str">
        <f t="shared" si="25"/>
        <v>-</v>
      </c>
      <c r="G69" s="71" t="str">
        <f t="shared" si="25"/>
        <v>-</v>
      </c>
      <c r="H69" s="71" t="str">
        <f t="shared" si="25"/>
        <v>-</v>
      </c>
      <c r="I69" s="71" t="str">
        <f t="shared" si="25"/>
        <v>-</v>
      </c>
      <c r="J69" s="71" t="str">
        <f t="shared" si="25"/>
        <v>-</v>
      </c>
      <c r="K69" s="71" t="str">
        <f t="shared" si="25"/>
        <v>-</v>
      </c>
      <c r="L69" s="71" t="str">
        <f t="shared" si="25"/>
        <v>-</v>
      </c>
      <c r="M69" s="71" t="str">
        <f t="shared" si="25"/>
        <v>-</v>
      </c>
      <c r="N69" s="71" t="str">
        <f t="shared" si="25"/>
        <v>-</v>
      </c>
      <c r="O69" s="71" t="str">
        <f t="shared" si="25"/>
        <v>-</v>
      </c>
      <c r="P69" s="71" t="str">
        <f t="shared" si="25"/>
        <v>-</v>
      </c>
      <c r="Q69" s="71" t="str">
        <f t="shared" si="25"/>
        <v>-</v>
      </c>
      <c r="R69" s="71" t="str">
        <f t="shared" si="25"/>
        <v>-</v>
      </c>
      <c r="S69" s="71" t="str">
        <f t="shared" si="25"/>
        <v>-</v>
      </c>
      <c r="T69" s="71" t="str">
        <f t="shared" si="25"/>
        <v>-</v>
      </c>
      <c r="U69" s="71" t="str">
        <f t="shared" si="25"/>
        <v>-</v>
      </c>
      <c r="V69" s="71" t="str">
        <f t="shared" si="25"/>
        <v>-</v>
      </c>
      <c r="W69" s="71" t="str">
        <f t="shared" si="25"/>
        <v>-</v>
      </c>
    </row>
    <row r="70" spans="2:23" s="3" customFormat="1" x14ac:dyDescent="0.25">
      <c r="B70" s="72" t="s">
        <v>90</v>
      </c>
      <c r="C70" s="71" t="str">
        <f t="shared" ref="C70:W70" si="26">IFERROR(C53/C$48,"-")</f>
        <v>-</v>
      </c>
      <c r="D70" s="71" t="str">
        <f t="shared" si="26"/>
        <v>-</v>
      </c>
      <c r="E70" s="71" t="str">
        <f t="shared" si="26"/>
        <v>-</v>
      </c>
      <c r="F70" s="71" t="str">
        <f t="shared" si="26"/>
        <v>-</v>
      </c>
      <c r="G70" s="71" t="str">
        <f t="shared" si="26"/>
        <v>-</v>
      </c>
      <c r="H70" s="71" t="str">
        <f t="shared" si="26"/>
        <v>-</v>
      </c>
      <c r="I70" s="71" t="str">
        <f t="shared" si="26"/>
        <v>-</v>
      </c>
      <c r="J70" s="71" t="str">
        <f t="shared" si="26"/>
        <v>-</v>
      </c>
      <c r="K70" s="71" t="str">
        <f t="shared" si="26"/>
        <v>-</v>
      </c>
      <c r="L70" s="71" t="str">
        <f t="shared" si="26"/>
        <v>-</v>
      </c>
      <c r="M70" s="71" t="str">
        <f t="shared" si="26"/>
        <v>-</v>
      </c>
      <c r="N70" s="71" t="str">
        <f t="shared" si="26"/>
        <v>-</v>
      </c>
      <c r="O70" s="71" t="str">
        <f t="shared" si="26"/>
        <v>-</v>
      </c>
      <c r="P70" s="71" t="str">
        <f t="shared" si="26"/>
        <v>-</v>
      </c>
      <c r="Q70" s="71" t="str">
        <f t="shared" si="26"/>
        <v>-</v>
      </c>
      <c r="R70" s="71" t="str">
        <f t="shared" si="26"/>
        <v>-</v>
      </c>
      <c r="S70" s="71" t="str">
        <f t="shared" si="26"/>
        <v>-</v>
      </c>
      <c r="T70" s="71" t="str">
        <f t="shared" si="26"/>
        <v>-</v>
      </c>
      <c r="U70" s="71" t="str">
        <f t="shared" si="26"/>
        <v>-</v>
      </c>
      <c r="V70" s="71" t="str">
        <f t="shared" si="26"/>
        <v>-</v>
      </c>
      <c r="W70" s="71" t="str">
        <f t="shared" si="26"/>
        <v>-</v>
      </c>
    </row>
    <row r="71" spans="2:23" s="3" customFormat="1" x14ac:dyDescent="0.25">
      <c r="B71" s="73" t="s">
        <v>103</v>
      </c>
      <c r="C71" s="71" t="str">
        <f t="shared" ref="C71:W71" si="27">IFERROR(C54/C$48,"-")</f>
        <v>-</v>
      </c>
      <c r="D71" s="71" t="str">
        <f t="shared" si="27"/>
        <v>-</v>
      </c>
      <c r="E71" s="71" t="str">
        <f t="shared" si="27"/>
        <v>-</v>
      </c>
      <c r="F71" s="71" t="str">
        <f t="shared" si="27"/>
        <v>-</v>
      </c>
      <c r="G71" s="71" t="str">
        <f t="shared" si="27"/>
        <v>-</v>
      </c>
      <c r="H71" s="71" t="str">
        <f t="shared" si="27"/>
        <v>-</v>
      </c>
      <c r="I71" s="71" t="str">
        <f t="shared" si="27"/>
        <v>-</v>
      </c>
      <c r="J71" s="71" t="str">
        <f t="shared" si="27"/>
        <v>-</v>
      </c>
      <c r="K71" s="71" t="str">
        <f t="shared" si="27"/>
        <v>-</v>
      </c>
      <c r="L71" s="71" t="str">
        <f t="shared" si="27"/>
        <v>-</v>
      </c>
      <c r="M71" s="71" t="str">
        <f t="shared" si="27"/>
        <v>-</v>
      </c>
      <c r="N71" s="71" t="str">
        <f t="shared" si="27"/>
        <v>-</v>
      </c>
      <c r="O71" s="71" t="str">
        <f t="shared" si="27"/>
        <v>-</v>
      </c>
      <c r="P71" s="71" t="str">
        <f t="shared" si="27"/>
        <v>-</v>
      </c>
      <c r="Q71" s="71" t="str">
        <f t="shared" si="27"/>
        <v>-</v>
      </c>
      <c r="R71" s="71" t="str">
        <f t="shared" si="27"/>
        <v>-</v>
      </c>
      <c r="S71" s="71" t="str">
        <f t="shared" si="27"/>
        <v>-</v>
      </c>
      <c r="T71" s="71" t="str">
        <f t="shared" si="27"/>
        <v>-</v>
      </c>
      <c r="U71" s="71" t="str">
        <f t="shared" si="27"/>
        <v>-</v>
      </c>
      <c r="V71" s="71" t="str">
        <f t="shared" si="27"/>
        <v>-</v>
      </c>
      <c r="W71" s="71" t="str">
        <f t="shared" si="27"/>
        <v>-</v>
      </c>
    </row>
    <row r="72" spans="2:23" s="3" customFormat="1" x14ac:dyDescent="0.25">
      <c r="B72" s="73" t="s">
        <v>104</v>
      </c>
      <c r="C72" s="71" t="str">
        <f t="shared" ref="C72:W72" si="28">IFERROR(C55/C$48,"-")</f>
        <v>-</v>
      </c>
      <c r="D72" s="71" t="str">
        <f t="shared" si="28"/>
        <v>-</v>
      </c>
      <c r="E72" s="71" t="str">
        <f t="shared" si="28"/>
        <v>-</v>
      </c>
      <c r="F72" s="71" t="str">
        <f t="shared" si="28"/>
        <v>-</v>
      </c>
      <c r="G72" s="71" t="str">
        <f t="shared" si="28"/>
        <v>-</v>
      </c>
      <c r="H72" s="71" t="str">
        <f t="shared" si="28"/>
        <v>-</v>
      </c>
      <c r="I72" s="71" t="str">
        <f t="shared" si="28"/>
        <v>-</v>
      </c>
      <c r="J72" s="71" t="str">
        <f t="shared" si="28"/>
        <v>-</v>
      </c>
      <c r="K72" s="71" t="str">
        <f t="shared" si="28"/>
        <v>-</v>
      </c>
      <c r="L72" s="71" t="str">
        <f t="shared" si="28"/>
        <v>-</v>
      </c>
      <c r="M72" s="71" t="str">
        <f t="shared" si="28"/>
        <v>-</v>
      </c>
      <c r="N72" s="71" t="str">
        <f t="shared" si="28"/>
        <v>-</v>
      </c>
      <c r="O72" s="71" t="str">
        <f t="shared" si="28"/>
        <v>-</v>
      </c>
      <c r="P72" s="71" t="str">
        <f t="shared" si="28"/>
        <v>-</v>
      </c>
      <c r="Q72" s="71" t="str">
        <f t="shared" si="28"/>
        <v>-</v>
      </c>
      <c r="R72" s="71" t="str">
        <f t="shared" si="28"/>
        <v>-</v>
      </c>
      <c r="S72" s="71" t="str">
        <f t="shared" si="28"/>
        <v>-</v>
      </c>
      <c r="T72" s="71" t="str">
        <f t="shared" si="28"/>
        <v>-</v>
      </c>
      <c r="U72" s="71" t="str">
        <f t="shared" si="28"/>
        <v>-</v>
      </c>
      <c r="V72" s="71" t="str">
        <f t="shared" si="28"/>
        <v>-</v>
      </c>
      <c r="W72" s="71" t="str">
        <f t="shared" si="28"/>
        <v>-</v>
      </c>
    </row>
    <row r="73" spans="2:23" s="3" customFormat="1" x14ac:dyDescent="0.25">
      <c r="B73" s="73" t="s">
        <v>63</v>
      </c>
      <c r="C73" s="71" t="str">
        <f t="shared" ref="C73:W73" si="29">IFERROR(C56/C$48,"-")</f>
        <v>-</v>
      </c>
      <c r="D73" s="71" t="str">
        <f t="shared" si="29"/>
        <v>-</v>
      </c>
      <c r="E73" s="71" t="str">
        <f t="shared" si="29"/>
        <v>-</v>
      </c>
      <c r="F73" s="71" t="str">
        <f t="shared" si="29"/>
        <v>-</v>
      </c>
      <c r="G73" s="71" t="str">
        <f t="shared" si="29"/>
        <v>-</v>
      </c>
      <c r="H73" s="71" t="str">
        <f t="shared" si="29"/>
        <v>-</v>
      </c>
      <c r="I73" s="71" t="str">
        <f t="shared" si="29"/>
        <v>-</v>
      </c>
      <c r="J73" s="71" t="str">
        <f t="shared" si="29"/>
        <v>-</v>
      </c>
      <c r="K73" s="71" t="str">
        <f t="shared" si="29"/>
        <v>-</v>
      </c>
      <c r="L73" s="71" t="str">
        <f t="shared" si="29"/>
        <v>-</v>
      </c>
      <c r="M73" s="71" t="str">
        <f t="shared" si="29"/>
        <v>-</v>
      </c>
      <c r="N73" s="71" t="str">
        <f t="shared" si="29"/>
        <v>-</v>
      </c>
      <c r="O73" s="71" t="str">
        <f t="shared" si="29"/>
        <v>-</v>
      </c>
      <c r="P73" s="71" t="str">
        <f t="shared" si="29"/>
        <v>-</v>
      </c>
      <c r="Q73" s="71" t="str">
        <f t="shared" si="29"/>
        <v>-</v>
      </c>
      <c r="R73" s="71" t="str">
        <f t="shared" si="29"/>
        <v>-</v>
      </c>
      <c r="S73" s="71" t="str">
        <f t="shared" si="29"/>
        <v>-</v>
      </c>
      <c r="T73" s="71" t="str">
        <f t="shared" si="29"/>
        <v>-</v>
      </c>
      <c r="U73" s="71" t="str">
        <f t="shared" si="29"/>
        <v>-</v>
      </c>
      <c r="V73" s="71" t="str">
        <f t="shared" si="29"/>
        <v>-</v>
      </c>
      <c r="W73" s="71" t="str">
        <f t="shared" si="29"/>
        <v>-</v>
      </c>
    </row>
    <row r="74" spans="2:23" s="3" customFormat="1" x14ac:dyDescent="0.25">
      <c r="B74" s="73" t="s">
        <v>64</v>
      </c>
      <c r="C74" s="71" t="str">
        <f t="shared" ref="C74:W74" si="30">IFERROR(C57/C$48,"-")</f>
        <v>-</v>
      </c>
      <c r="D74" s="71" t="str">
        <f t="shared" si="30"/>
        <v>-</v>
      </c>
      <c r="E74" s="71" t="str">
        <f t="shared" si="30"/>
        <v>-</v>
      </c>
      <c r="F74" s="71" t="str">
        <f t="shared" si="30"/>
        <v>-</v>
      </c>
      <c r="G74" s="71" t="str">
        <f t="shared" si="30"/>
        <v>-</v>
      </c>
      <c r="H74" s="71" t="str">
        <f t="shared" si="30"/>
        <v>-</v>
      </c>
      <c r="I74" s="71" t="str">
        <f t="shared" si="30"/>
        <v>-</v>
      </c>
      <c r="J74" s="71" t="str">
        <f t="shared" si="30"/>
        <v>-</v>
      </c>
      <c r="K74" s="71" t="str">
        <f t="shared" si="30"/>
        <v>-</v>
      </c>
      <c r="L74" s="71" t="str">
        <f t="shared" si="30"/>
        <v>-</v>
      </c>
      <c r="M74" s="71" t="str">
        <f t="shared" si="30"/>
        <v>-</v>
      </c>
      <c r="N74" s="71" t="str">
        <f t="shared" si="30"/>
        <v>-</v>
      </c>
      <c r="O74" s="71" t="str">
        <f t="shared" si="30"/>
        <v>-</v>
      </c>
      <c r="P74" s="71" t="str">
        <f t="shared" si="30"/>
        <v>-</v>
      </c>
      <c r="Q74" s="71" t="str">
        <f t="shared" si="30"/>
        <v>-</v>
      </c>
      <c r="R74" s="71" t="str">
        <f t="shared" si="30"/>
        <v>-</v>
      </c>
      <c r="S74" s="71" t="str">
        <f t="shared" si="30"/>
        <v>-</v>
      </c>
      <c r="T74" s="71" t="str">
        <f t="shared" si="30"/>
        <v>-</v>
      </c>
      <c r="U74" s="71" t="str">
        <f t="shared" si="30"/>
        <v>-</v>
      </c>
      <c r="V74" s="71" t="str">
        <f t="shared" si="30"/>
        <v>-</v>
      </c>
      <c r="W74" s="71" t="str">
        <f t="shared" si="30"/>
        <v>-</v>
      </c>
    </row>
    <row r="75" spans="2:23" s="3" customFormat="1" x14ac:dyDescent="0.25">
      <c r="B75" s="73" t="s">
        <v>65</v>
      </c>
      <c r="C75" s="71" t="str">
        <f t="shared" ref="C75:W75" si="31">IFERROR(C58/C$48,"-")</f>
        <v>-</v>
      </c>
      <c r="D75" s="71" t="str">
        <f t="shared" si="31"/>
        <v>-</v>
      </c>
      <c r="E75" s="71" t="str">
        <f t="shared" si="31"/>
        <v>-</v>
      </c>
      <c r="F75" s="71" t="str">
        <f t="shared" si="31"/>
        <v>-</v>
      </c>
      <c r="G75" s="71" t="str">
        <f t="shared" si="31"/>
        <v>-</v>
      </c>
      <c r="H75" s="71" t="str">
        <f t="shared" si="31"/>
        <v>-</v>
      </c>
      <c r="I75" s="71" t="str">
        <f t="shared" si="31"/>
        <v>-</v>
      </c>
      <c r="J75" s="71" t="str">
        <f t="shared" si="31"/>
        <v>-</v>
      </c>
      <c r="K75" s="71" t="str">
        <f t="shared" si="31"/>
        <v>-</v>
      </c>
      <c r="L75" s="71" t="str">
        <f t="shared" si="31"/>
        <v>-</v>
      </c>
      <c r="M75" s="71" t="str">
        <f t="shared" si="31"/>
        <v>-</v>
      </c>
      <c r="N75" s="71" t="str">
        <f t="shared" si="31"/>
        <v>-</v>
      </c>
      <c r="O75" s="71" t="str">
        <f t="shared" si="31"/>
        <v>-</v>
      </c>
      <c r="P75" s="71" t="str">
        <f t="shared" si="31"/>
        <v>-</v>
      </c>
      <c r="Q75" s="71" t="str">
        <f t="shared" si="31"/>
        <v>-</v>
      </c>
      <c r="R75" s="71" t="str">
        <f t="shared" si="31"/>
        <v>-</v>
      </c>
      <c r="S75" s="71" t="str">
        <f t="shared" si="31"/>
        <v>-</v>
      </c>
      <c r="T75" s="71" t="str">
        <f t="shared" si="31"/>
        <v>-</v>
      </c>
      <c r="U75" s="71" t="str">
        <f t="shared" si="31"/>
        <v>-</v>
      </c>
      <c r="V75" s="71" t="str">
        <f t="shared" si="31"/>
        <v>-</v>
      </c>
      <c r="W75" s="71" t="str">
        <f t="shared" si="31"/>
        <v>-</v>
      </c>
    </row>
    <row r="76" spans="2:23" s="3" customFormat="1" x14ac:dyDescent="0.25">
      <c r="B76" s="72" t="s">
        <v>77</v>
      </c>
      <c r="C76" s="74" t="str">
        <f t="shared" ref="C76:W76" si="32">IFERROR(C59/C$48,"-")</f>
        <v>-</v>
      </c>
      <c r="D76" s="71" t="str">
        <f t="shared" si="32"/>
        <v>-</v>
      </c>
      <c r="E76" s="71" t="str">
        <f t="shared" si="32"/>
        <v>-</v>
      </c>
      <c r="F76" s="71" t="str">
        <f t="shared" si="32"/>
        <v>-</v>
      </c>
      <c r="G76" s="71" t="str">
        <f t="shared" si="32"/>
        <v>-</v>
      </c>
      <c r="H76" s="71" t="str">
        <f t="shared" si="32"/>
        <v>-</v>
      </c>
      <c r="I76" s="71" t="str">
        <f t="shared" si="32"/>
        <v>-</v>
      </c>
      <c r="J76" s="71" t="str">
        <f t="shared" si="32"/>
        <v>-</v>
      </c>
      <c r="K76" s="71" t="str">
        <f t="shared" si="32"/>
        <v>-</v>
      </c>
      <c r="L76" s="71" t="str">
        <f t="shared" si="32"/>
        <v>-</v>
      </c>
      <c r="M76" s="71" t="str">
        <f t="shared" si="32"/>
        <v>-</v>
      </c>
      <c r="N76" s="71" t="str">
        <f t="shared" si="32"/>
        <v>-</v>
      </c>
      <c r="O76" s="71" t="str">
        <f t="shared" si="32"/>
        <v>-</v>
      </c>
      <c r="P76" s="71" t="str">
        <f t="shared" si="32"/>
        <v>-</v>
      </c>
      <c r="Q76" s="71" t="str">
        <f t="shared" si="32"/>
        <v>-</v>
      </c>
      <c r="R76" s="71" t="str">
        <f t="shared" si="32"/>
        <v>-</v>
      </c>
      <c r="S76" s="71" t="str">
        <f t="shared" si="32"/>
        <v>-</v>
      </c>
      <c r="T76" s="71" t="str">
        <f t="shared" si="32"/>
        <v>-</v>
      </c>
      <c r="U76" s="71" t="str">
        <f t="shared" si="32"/>
        <v>-</v>
      </c>
      <c r="V76" s="71" t="str">
        <f t="shared" si="32"/>
        <v>-</v>
      </c>
      <c r="W76" s="71" t="str">
        <f t="shared" si="32"/>
        <v>-</v>
      </c>
    </row>
    <row r="77" spans="2:23" s="3" customFormat="1" x14ac:dyDescent="0.25">
      <c r="B77" s="72" t="s">
        <v>91</v>
      </c>
      <c r="C77" s="74" t="str">
        <f t="shared" ref="C77:W77" si="33">IFERROR(C60/C$48,"-")</f>
        <v>-</v>
      </c>
      <c r="D77" s="71" t="str">
        <f t="shared" si="33"/>
        <v>-</v>
      </c>
      <c r="E77" s="71" t="str">
        <f t="shared" si="33"/>
        <v>-</v>
      </c>
      <c r="F77" s="71" t="str">
        <f t="shared" si="33"/>
        <v>-</v>
      </c>
      <c r="G77" s="71" t="str">
        <f t="shared" si="33"/>
        <v>-</v>
      </c>
      <c r="H77" s="71" t="str">
        <f t="shared" si="33"/>
        <v>-</v>
      </c>
      <c r="I77" s="71" t="str">
        <f t="shared" si="33"/>
        <v>-</v>
      </c>
      <c r="J77" s="71" t="str">
        <f t="shared" si="33"/>
        <v>-</v>
      </c>
      <c r="K77" s="71" t="str">
        <f t="shared" si="33"/>
        <v>-</v>
      </c>
      <c r="L77" s="71" t="str">
        <f t="shared" si="33"/>
        <v>-</v>
      </c>
      <c r="M77" s="71" t="str">
        <f t="shared" si="33"/>
        <v>-</v>
      </c>
      <c r="N77" s="71" t="str">
        <f t="shared" si="33"/>
        <v>-</v>
      </c>
      <c r="O77" s="71" t="str">
        <f t="shared" si="33"/>
        <v>-</v>
      </c>
      <c r="P77" s="71" t="str">
        <f t="shared" si="33"/>
        <v>-</v>
      </c>
      <c r="Q77" s="71" t="str">
        <f t="shared" si="33"/>
        <v>-</v>
      </c>
      <c r="R77" s="71" t="str">
        <f t="shared" si="33"/>
        <v>-</v>
      </c>
      <c r="S77" s="71" t="str">
        <f t="shared" si="33"/>
        <v>-</v>
      </c>
      <c r="T77" s="71" t="str">
        <f t="shared" si="33"/>
        <v>-</v>
      </c>
      <c r="U77" s="71" t="str">
        <f t="shared" si="33"/>
        <v>-</v>
      </c>
      <c r="V77" s="71" t="str">
        <f t="shared" si="33"/>
        <v>-</v>
      </c>
      <c r="W77" s="71" t="str">
        <f t="shared" si="33"/>
        <v>-</v>
      </c>
    </row>
    <row r="78" spans="2:23" s="3" customFormat="1" x14ac:dyDescent="0.25">
      <c r="B78" s="73" t="s">
        <v>66</v>
      </c>
      <c r="C78" s="74" t="str">
        <f t="shared" ref="C78:W78" si="34">IFERROR(C61/C$48,"-")</f>
        <v>-</v>
      </c>
      <c r="D78" s="71" t="str">
        <f t="shared" si="34"/>
        <v>-</v>
      </c>
      <c r="E78" s="71" t="str">
        <f t="shared" si="34"/>
        <v>-</v>
      </c>
      <c r="F78" s="71" t="str">
        <f t="shared" si="34"/>
        <v>-</v>
      </c>
      <c r="G78" s="71" t="str">
        <f t="shared" si="34"/>
        <v>-</v>
      </c>
      <c r="H78" s="71" t="str">
        <f t="shared" si="34"/>
        <v>-</v>
      </c>
      <c r="I78" s="71" t="str">
        <f t="shared" si="34"/>
        <v>-</v>
      </c>
      <c r="J78" s="71" t="str">
        <f t="shared" si="34"/>
        <v>-</v>
      </c>
      <c r="K78" s="71" t="str">
        <f t="shared" si="34"/>
        <v>-</v>
      </c>
      <c r="L78" s="71" t="str">
        <f t="shared" si="34"/>
        <v>-</v>
      </c>
      <c r="M78" s="71" t="str">
        <f t="shared" si="34"/>
        <v>-</v>
      </c>
      <c r="N78" s="71" t="str">
        <f t="shared" si="34"/>
        <v>-</v>
      </c>
      <c r="O78" s="71" t="str">
        <f t="shared" si="34"/>
        <v>-</v>
      </c>
      <c r="P78" s="71" t="str">
        <f t="shared" si="34"/>
        <v>-</v>
      </c>
      <c r="Q78" s="71" t="str">
        <f t="shared" si="34"/>
        <v>-</v>
      </c>
      <c r="R78" s="71" t="str">
        <f t="shared" si="34"/>
        <v>-</v>
      </c>
      <c r="S78" s="71" t="str">
        <f t="shared" si="34"/>
        <v>-</v>
      </c>
      <c r="T78" s="71" t="str">
        <f t="shared" si="34"/>
        <v>-</v>
      </c>
      <c r="U78" s="71" t="str">
        <f t="shared" si="34"/>
        <v>-</v>
      </c>
      <c r="V78" s="71" t="str">
        <f t="shared" si="34"/>
        <v>-</v>
      </c>
      <c r="W78" s="71" t="str">
        <f t="shared" si="34"/>
        <v>-</v>
      </c>
    </row>
    <row r="79" spans="2:23" s="3" customFormat="1" x14ac:dyDescent="0.25">
      <c r="B79" s="73" t="s">
        <v>67</v>
      </c>
      <c r="C79" s="74" t="str">
        <f t="shared" ref="C79:W79" si="35">IFERROR(C62/C$48,"-")</f>
        <v>-</v>
      </c>
      <c r="D79" s="71" t="str">
        <f t="shared" si="35"/>
        <v>-</v>
      </c>
      <c r="E79" s="71" t="str">
        <f t="shared" si="35"/>
        <v>-</v>
      </c>
      <c r="F79" s="71" t="str">
        <f t="shared" si="35"/>
        <v>-</v>
      </c>
      <c r="G79" s="71" t="str">
        <f t="shared" si="35"/>
        <v>-</v>
      </c>
      <c r="H79" s="71" t="str">
        <f t="shared" si="35"/>
        <v>-</v>
      </c>
      <c r="I79" s="71" t="str">
        <f t="shared" si="35"/>
        <v>-</v>
      </c>
      <c r="J79" s="71" t="str">
        <f t="shared" si="35"/>
        <v>-</v>
      </c>
      <c r="K79" s="71" t="str">
        <f t="shared" si="35"/>
        <v>-</v>
      </c>
      <c r="L79" s="71" t="str">
        <f t="shared" si="35"/>
        <v>-</v>
      </c>
      <c r="M79" s="71" t="str">
        <f t="shared" si="35"/>
        <v>-</v>
      </c>
      <c r="N79" s="71" t="str">
        <f t="shared" si="35"/>
        <v>-</v>
      </c>
      <c r="O79" s="71" t="str">
        <f t="shared" si="35"/>
        <v>-</v>
      </c>
      <c r="P79" s="71" t="str">
        <f t="shared" si="35"/>
        <v>-</v>
      </c>
      <c r="Q79" s="71" t="str">
        <f t="shared" si="35"/>
        <v>-</v>
      </c>
      <c r="R79" s="71" t="str">
        <f t="shared" si="35"/>
        <v>-</v>
      </c>
      <c r="S79" s="71" t="str">
        <f t="shared" si="35"/>
        <v>-</v>
      </c>
      <c r="T79" s="71" t="str">
        <f t="shared" si="35"/>
        <v>-</v>
      </c>
      <c r="U79" s="71" t="str">
        <f t="shared" si="35"/>
        <v>-</v>
      </c>
      <c r="V79" s="71" t="str">
        <f t="shared" si="35"/>
        <v>-</v>
      </c>
      <c r="W79" s="71" t="str">
        <f t="shared" si="35"/>
        <v>-</v>
      </c>
    </row>
    <row r="80" spans="2:23" s="3" customFormat="1" x14ac:dyDescent="0.25">
      <c r="B80" s="73" t="s">
        <v>68</v>
      </c>
      <c r="C80" s="74" t="str">
        <f t="shared" ref="C80:W80" si="36">IFERROR(C63/C$48,"-")</f>
        <v>-</v>
      </c>
      <c r="D80" s="71" t="str">
        <f t="shared" si="36"/>
        <v>-</v>
      </c>
      <c r="E80" s="71" t="str">
        <f t="shared" si="36"/>
        <v>-</v>
      </c>
      <c r="F80" s="71" t="str">
        <f t="shared" si="36"/>
        <v>-</v>
      </c>
      <c r="G80" s="71" t="str">
        <f t="shared" si="36"/>
        <v>-</v>
      </c>
      <c r="H80" s="71" t="str">
        <f t="shared" si="36"/>
        <v>-</v>
      </c>
      <c r="I80" s="71" t="str">
        <f t="shared" si="36"/>
        <v>-</v>
      </c>
      <c r="J80" s="71" t="str">
        <f t="shared" si="36"/>
        <v>-</v>
      </c>
      <c r="K80" s="71" t="str">
        <f t="shared" si="36"/>
        <v>-</v>
      </c>
      <c r="L80" s="71" t="str">
        <f t="shared" si="36"/>
        <v>-</v>
      </c>
      <c r="M80" s="71" t="str">
        <f t="shared" si="36"/>
        <v>-</v>
      </c>
      <c r="N80" s="71" t="str">
        <f t="shared" si="36"/>
        <v>-</v>
      </c>
      <c r="O80" s="71" t="str">
        <f t="shared" si="36"/>
        <v>-</v>
      </c>
      <c r="P80" s="71" t="str">
        <f t="shared" si="36"/>
        <v>-</v>
      </c>
      <c r="Q80" s="71" t="str">
        <f t="shared" si="36"/>
        <v>-</v>
      </c>
      <c r="R80" s="71" t="str">
        <f t="shared" si="36"/>
        <v>-</v>
      </c>
      <c r="S80" s="71" t="str">
        <f t="shared" si="36"/>
        <v>-</v>
      </c>
      <c r="T80" s="71" t="str">
        <f t="shared" si="36"/>
        <v>-</v>
      </c>
      <c r="U80" s="71" t="str">
        <f t="shared" si="36"/>
        <v>-</v>
      </c>
      <c r="V80" s="71" t="str">
        <f t="shared" si="36"/>
        <v>-</v>
      </c>
      <c r="W80" s="71" t="str">
        <f t="shared" si="36"/>
        <v>-</v>
      </c>
    </row>
    <row r="81" spans="2:23" s="3" customFormat="1" x14ac:dyDescent="0.25">
      <c r="B81" s="73"/>
      <c r="C81" s="75"/>
      <c r="W81" s="76"/>
    </row>
    <row r="82" spans="2:23" x14ac:dyDescent="0.25">
      <c r="B82" s="77" t="s">
        <v>75</v>
      </c>
      <c r="C82" s="47" t="str">
        <f t="shared" ref="C82:V82" si="37">IFERROR(C48/$C$5,"-")</f>
        <v>-</v>
      </c>
      <c r="D82" s="47" t="str">
        <f t="shared" si="37"/>
        <v>-</v>
      </c>
      <c r="E82" s="47" t="str">
        <f t="shared" si="37"/>
        <v>-</v>
      </c>
      <c r="F82" s="47" t="str">
        <f t="shared" si="37"/>
        <v>-</v>
      </c>
      <c r="G82" s="47" t="str">
        <f t="shared" si="37"/>
        <v>-</v>
      </c>
      <c r="H82" s="47" t="str">
        <f t="shared" si="37"/>
        <v>-</v>
      </c>
      <c r="I82" s="47" t="str">
        <f t="shared" si="37"/>
        <v>-</v>
      </c>
      <c r="J82" s="47" t="str">
        <f t="shared" si="37"/>
        <v>-</v>
      </c>
      <c r="K82" s="47" t="str">
        <f t="shared" si="37"/>
        <v>-</v>
      </c>
      <c r="L82" s="47" t="str">
        <f t="shared" si="37"/>
        <v>-</v>
      </c>
      <c r="M82" s="47" t="str">
        <f t="shared" si="37"/>
        <v>-</v>
      </c>
      <c r="N82" s="47" t="str">
        <f t="shared" si="37"/>
        <v>-</v>
      </c>
      <c r="O82" s="47" t="str">
        <f t="shared" si="37"/>
        <v>-</v>
      </c>
      <c r="P82" s="47" t="str">
        <f t="shared" si="37"/>
        <v>-</v>
      </c>
      <c r="Q82" s="47" t="str">
        <f t="shared" si="37"/>
        <v>-</v>
      </c>
      <c r="R82" s="47" t="str">
        <f t="shared" si="37"/>
        <v>-</v>
      </c>
      <c r="S82" s="47" t="str">
        <f t="shared" si="37"/>
        <v>-</v>
      </c>
      <c r="T82" s="47" t="str">
        <f t="shared" si="37"/>
        <v>-</v>
      </c>
      <c r="U82" s="47" t="str">
        <f t="shared" si="37"/>
        <v>-</v>
      </c>
      <c r="V82" s="47" t="str">
        <f t="shared" si="37"/>
        <v>-</v>
      </c>
    </row>
    <row r="83" spans="2:23" x14ac:dyDescent="0.25">
      <c r="B83" s="77"/>
    </row>
    <row r="84" spans="2:23" x14ac:dyDescent="0.25">
      <c r="B84" s="78" t="s">
        <v>162</v>
      </c>
      <c r="C84" s="79" t="str">
        <f t="shared" ref="C84:W84" si="38">IFERROR(C48/C39,"-")</f>
        <v>-</v>
      </c>
      <c r="D84" s="79" t="str">
        <f t="shared" si="38"/>
        <v>-</v>
      </c>
      <c r="E84" s="79" t="str">
        <f t="shared" si="38"/>
        <v>-</v>
      </c>
      <c r="F84" s="79" t="str">
        <f t="shared" si="38"/>
        <v>-</v>
      </c>
      <c r="G84" s="79" t="str">
        <f t="shared" si="38"/>
        <v>-</v>
      </c>
      <c r="H84" s="79" t="str">
        <f t="shared" si="38"/>
        <v>-</v>
      </c>
      <c r="I84" s="79" t="str">
        <f t="shared" si="38"/>
        <v>-</v>
      </c>
      <c r="J84" s="79" t="str">
        <f t="shared" si="38"/>
        <v>-</v>
      </c>
      <c r="K84" s="79" t="str">
        <f t="shared" si="38"/>
        <v>-</v>
      </c>
      <c r="L84" s="79" t="str">
        <f t="shared" si="38"/>
        <v>-</v>
      </c>
      <c r="M84" s="79" t="str">
        <f t="shared" si="38"/>
        <v>-</v>
      </c>
      <c r="N84" s="79" t="str">
        <f t="shared" si="38"/>
        <v>-</v>
      </c>
      <c r="O84" s="79" t="str">
        <f t="shared" si="38"/>
        <v>-</v>
      </c>
      <c r="P84" s="79" t="str">
        <f t="shared" si="38"/>
        <v>-</v>
      </c>
      <c r="Q84" s="79" t="str">
        <f t="shared" si="38"/>
        <v>-</v>
      </c>
      <c r="R84" s="79" t="str">
        <f t="shared" si="38"/>
        <v>-</v>
      </c>
      <c r="S84" s="79" t="str">
        <f t="shared" si="38"/>
        <v>-</v>
      </c>
      <c r="T84" s="79" t="str">
        <f t="shared" si="38"/>
        <v>-</v>
      </c>
      <c r="U84" s="79" t="str">
        <f t="shared" si="38"/>
        <v>-</v>
      </c>
      <c r="V84" s="79" t="str">
        <f t="shared" si="38"/>
        <v>-</v>
      </c>
      <c r="W84" s="79" t="str">
        <f t="shared" si="38"/>
        <v>-</v>
      </c>
    </row>
    <row r="85" spans="2:23" x14ac:dyDescent="0.25">
      <c r="B85" s="78" t="s">
        <v>165</v>
      </c>
      <c r="C85" s="79" t="str">
        <f>IFERROR(SUM($C48:C48)/SUM($C39:C39),"-")</f>
        <v>-</v>
      </c>
      <c r="D85" s="79" t="str">
        <f>IFERROR(SUM($C48:D48)/SUM($C39:D39),"-")</f>
        <v>-</v>
      </c>
      <c r="E85" s="79" t="str">
        <f>IFERROR(SUM($C48:E48)/SUM($C39:E39),"-")</f>
        <v>-</v>
      </c>
      <c r="F85" s="79" t="str">
        <f>IFERROR(SUM($C48:F48)/SUM($C39:F39),"-")</f>
        <v>-</v>
      </c>
      <c r="G85" s="79" t="str">
        <f>IFERROR(SUM($C48:G48)/SUM($C39:G39),"-")</f>
        <v>-</v>
      </c>
      <c r="H85" s="79" t="str">
        <f>IFERROR(SUM($C48:H48)/SUM($C39:H39),"-")</f>
        <v>-</v>
      </c>
      <c r="I85" s="79" t="str">
        <f>IFERROR(SUM($C48:I48)/SUM($C39:I39),"-")</f>
        <v>-</v>
      </c>
      <c r="J85" s="79" t="str">
        <f>IFERROR(SUM($C48:J48)/SUM($C39:J39),"-")</f>
        <v>-</v>
      </c>
      <c r="K85" s="79" t="str">
        <f>IFERROR(SUM($C48:K48)/SUM($C39:K39),"-")</f>
        <v>-</v>
      </c>
      <c r="L85" s="79" t="str">
        <f>IFERROR(SUM($C48:L48)/SUM($C39:L39),"-")</f>
        <v>-</v>
      </c>
      <c r="M85" s="79" t="str">
        <f>IFERROR(SUM($C48:M48)/SUM($C39:M39),"-")</f>
        <v>-</v>
      </c>
      <c r="N85" s="79" t="str">
        <f>IFERROR(SUM($C48:N48)/SUM($C39:N39),"-")</f>
        <v>-</v>
      </c>
      <c r="O85" s="79" t="str">
        <f>IFERROR(SUM($C48:O48)/SUM($C39:O39),"-")</f>
        <v>-</v>
      </c>
      <c r="P85" s="79" t="str">
        <f>IFERROR(SUM($C48:P48)/SUM($C39:P39),"-")</f>
        <v>-</v>
      </c>
      <c r="Q85" s="79" t="str">
        <f>IFERROR(SUM($C48:Q48)/SUM($C39:Q39),"-")</f>
        <v>-</v>
      </c>
      <c r="R85" s="79" t="str">
        <f>IFERROR(SUM($C48:R48)/SUM($C39:R39),"-")</f>
        <v>-</v>
      </c>
      <c r="S85" s="79" t="str">
        <f>IFERROR(SUM($C48:S48)/SUM($C39:S39),"-")</f>
        <v>-</v>
      </c>
      <c r="T85" s="79" t="str">
        <f>IFERROR(SUM($C48:T48)/SUM($C39:T39),"-")</f>
        <v>-</v>
      </c>
      <c r="U85" s="79" t="str">
        <f>IFERROR(SUM($C48:U48)/SUM($C39:U39),"-")</f>
        <v>-</v>
      </c>
      <c r="V85" s="79" t="str">
        <f>IFERROR(SUM($C48:V48)/SUM($C39:V39),"-")</f>
        <v>-</v>
      </c>
      <c r="W85" s="79"/>
    </row>
    <row r="86" spans="2:23" x14ac:dyDescent="0.25">
      <c r="B86" s="1" t="s">
        <v>163</v>
      </c>
      <c r="C86" s="80"/>
      <c r="D86" s="80"/>
      <c r="E86" s="80"/>
      <c r="F86" s="80"/>
      <c r="G86" s="80"/>
      <c r="H86" s="80"/>
      <c r="I86" s="80"/>
      <c r="J86" s="80"/>
      <c r="K86" s="80"/>
      <c r="L86" s="80"/>
      <c r="M86" s="80"/>
      <c r="N86" s="80"/>
      <c r="O86" s="80"/>
      <c r="P86" s="80"/>
      <c r="Q86" s="80"/>
      <c r="R86" s="80"/>
      <c r="S86" s="80"/>
      <c r="T86" s="80"/>
      <c r="U86" s="80"/>
      <c r="V86" s="80"/>
      <c r="W86" s="80"/>
    </row>
    <row r="87" spans="2:23" x14ac:dyDescent="0.25">
      <c r="B87" s="1" t="s">
        <v>164</v>
      </c>
      <c r="C87" s="80"/>
      <c r="D87" s="80"/>
      <c r="E87" s="80"/>
      <c r="F87" s="80"/>
      <c r="G87" s="80"/>
      <c r="H87" s="80"/>
      <c r="I87" s="80"/>
      <c r="J87" s="80"/>
      <c r="K87" s="80"/>
      <c r="L87" s="80"/>
      <c r="M87" s="80"/>
      <c r="N87" s="80"/>
      <c r="O87" s="80"/>
      <c r="P87" s="80"/>
      <c r="Q87" s="80"/>
      <c r="R87" s="80"/>
      <c r="S87" s="80"/>
      <c r="T87" s="80"/>
      <c r="U87" s="80"/>
      <c r="V87" s="80"/>
      <c r="W87" s="80"/>
    </row>
    <row r="89" spans="2:23" x14ac:dyDescent="0.25">
      <c r="B89" s="81" t="s">
        <v>186</v>
      </c>
      <c r="C89" s="31"/>
      <c r="D89" s="31"/>
      <c r="E89" s="31"/>
      <c r="F89" s="31"/>
      <c r="G89" s="31"/>
      <c r="H89" s="31"/>
      <c r="I89" s="31"/>
      <c r="J89" s="31"/>
      <c r="K89" s="31"/>
      <c r="L89" s="31"/>
      <c r="M89" s="31"/>
      <c r="N89" s="31"/>
      <c r="O89" s="31"/>
      <c r="P89" s="31"/>
      <c r="Q89" s="31"/>
      <c r="R89" s="31"/>
      <c r="S89" s="31"/>
      <c r="T89" s="31"/>
      <c r="U89" s="31"/>
      <c r="V89" s="31"/>
    </row>
    <row r="90" spans="2:23" x14ac:dyDescent="0.25">
      <c r="B90" s="82" t="s">
        <v>168</v>
      </c>
    </row>
    <row r="91" spans="2:23" x14ac:dyDescent="0.25">
      <c r="B91" s="83" t="s">
        <v>69</v>
      </c>
      <c r="C91" s="64"/>
      <c r="D91" s="64"/>
      <c r="E91" s="64"/>
      <c r="F91" s="64"/>
      <c r="G91" s="64"/>
      <c r="H91" s="64"/>
      <c r="I91" s="64"/>
      <c r="J91" s="64"/>
      <c r="K91" s="64"/>
      <c r="L91" s="64"/>
      <c r="M91" s="64"/>
      <c r="N91" s="64"/>
      <c r="O91" s="64"/>
      <c r="P91" s="64"/>
      <c r="Q91" s="64"/>
      <c r="R91" s="64"/>
      <c r="S91" s="64"/>
      <c r="T91" s="64"/>
      <c r="U91" s="64"/>
      <c r="V91" s="64"/>
    </row>
    <row r="92" spans="2:23" x14ac:dyDescent="0.25">
      <c r="B92" s="82" t="s">
        <v>70</v>
      </c>
    </row>
    <row r="93" spans="2:23" x14ac:dyDescent="0.25">
      <c r="B93" s="83" t="s">
        <v>69</v>
      </c>
      <c r="C93" s="64"/>
      <c r="D93" s="64"/>
      <c r="E93" s="64"/>
      <c r="F93" s="64"/>
      <c r="G93" s="64"/>
      <c r="H93" s="64"/>
      <c r="I93" s="64"/>
      <c r="J93" s="64"/>
      <c r="K93" s="64"/>
      <c r="L93" s="64"/>
      <c r="M93" s="64"/>
      <c r="N93" s="64"/>
      <c r="O93" s="64"/>
      <c r="P93" s="64"/>
      <c r="Q93" s="64"/>
      <c r="R93" s="64"/>
      <c r="S93" s="64"/>
      <c r="T93" s="64"/>
      <c r="U93" s="64"/>
      <c r="V93" s="64"/>
    </row>
    <row r="94" spans="2:23" x14ac:dyDescent="0.25">
      <c r="B94" s="82" t="s">
        <v>71</v>
      </c>
    </row>
    <row r="95" spans="2:23" x14ac:dyDescent="0.25">
      <c r="B95" s="83" t="s">
        <v>69</v>
      </c>
      <c r="C95" s="64"/>
      <c r="D95" s="64"/>
      <c r="E95" s="64"/>
      <c r="F95" s="64"/>
      <c r="G95" s="64"/>
      <c r="H95" s="64"/>
      <c r="I95" s="64"/>
      <c r="J95" s="64"/>
      <c r="K95" s="64"/>
      <c r="L95" s="64"/>
      <c r="M95" s="64"/>
      <c r="N95" s="64"/>
      <c r="O95" s="64"/>
      <c r="P95" s="64"/>
      <c r="Q95" s="64"/>
      <c r="R95" s="64"/>
      <c r="S95" s="64"/>
      <c r="T95" s="64"/>
      <c r="U95" s="64"/>
      <c r="V95" s="64"/>
    </row>
    <row r="96" spans="2:23" outlineLevel="1" x14ac:dyDescent="0.25">
      <c r="B96" s="82" t="s">
        <v>72</v>
      </c>
    </row>
    <row r="97" spans="2:22" outlineLevel="1" x14ac:dyDescent="0.25">
      <c r="B97" s="83" t="s">
        <v>69</v>
      </c>
      <c r="C97" s="64"/>
      <c r="D97" s="64"/>
      <c r="E97" s="64"/>
      <c r="F97" s="64"/>
      <c r="G97" s="64"/>
      <c r="H97" s="64"/>
      <c r="I97" s="64"/>
      <c r="J97" s="64"/>
      <c r="K97" s="64"/>
      <c r="L97" s="64"/>
      <c r="M97" s="64"/>
      <c r="N97" s="64"/>
      <c r="O97" s="64"/>
      <c r="P97" s="64"/>
      <c r="Q97" s="64"/>
      <c r="R97" s="64"/>
      <c r="S97" s="64"/>
      <c r="T97" s="64"/>
      <c r="U97" s="64"/>
      <c r="V97" s="64"/>
    </row>
    <row r="98" spans="2:22" outlineLevel="1" x14ac:dyDescent="0.25">
      <c r="B98" s="82" t="s">
        <v>73</v>
      </c>
    </row>
    <row r="99" spans="2:22" outlineLevel="1" x14ac:dyDescent="0.25">
      <c r="B99" s="83" t="s">
        <v>69</v>
      </c>
      <c r="C99" s="64"/>
      <c r="D99" s="64"/>
      <c r="E99" s="64"/>
      <c r="F99" s="64"/>
      <c r="G99" s="64"/>
      <c r="H99" s="64"/>
      <c r="I99" s="64"/>
      <c r="J99" s="64"/>
      <c r="K99" s="64"/>
      <c r="L99" s="64"/>
      <c r="M99" s="64"/>
      <c r="N99" s="64"/>
      <c r="O99" s="64"/>
      <c r="P99" s="64"/>
      <c r="Q99" s="64"/>
      <c r="R99" s="64"/>
      <c r="S99" s="64"/>
      <c r="T99" s="64"/>
      <c r="U99" s="64"/>
      <c r="V99" s="64"/>
    </row>
    <row r="100" spans="2:22" outlineLevel="1" x14ac:dyDescent="0.25">
      <c r="B100" s="82" t="s">
        <v>154</v>
      </c>
    </row>
    <row r="101" spans="2:22" outlineLevel="1" x14ac:dyDescent="0.25">
      <c r="B101" s="83" t="s">
        <v>69</v>
      </c>
      <c r="C101" s="64"/>
      <c r="D101" s="64"/>
      <c r="E101" s="64"/>
      <c r="F101" s="64"/>
      <c r="G101" s="64"/>
      <c r="H101" s="64"/>
      <c r="I101" s="64"/>
      <c r="J101" s="64"/>
      <c r="K101" s="64"/>
      <c r="L101" s="64"/>
      <c r="M101" s="64"/>
      <c r="N101" s="64"/>
      <c r="O101" s="64"/>
      <c r="P101" s="64"/>
      <c r="Q101" s="64"/>
      <c r="R101" s="64"/>
      <c r="S101" s="64"/>
      <c r="T101" s="64"/>
      <c r="U101" s="64"/>
      <c r="V101" s="64"/>
    </row>
    <row r="102" spans="2:22" outlineLevel="1" x14ac:dyDescent="0.25">
      <c r="B102" s="82" t="s">
        <v>155</v>
      </c>
    </row>
    <row r="103" spans="2:22" outlineLevel="1" x14ac:dyDescent="0.25">
      <c r="B103" s="83" t="s">
        <v>69</v>
      </c>
      <c r="C103" s="64"/>
      <c r="D103" s="64"/>
      <c r="E103" s="64"/>
      <c r="F103" s="64"/>
      <c r="G103" s="64"/>
      <c r="H103" s="64"/>
      <c r="I103" s="64"/>
      <c r="J103" s="64"/>
      <c r="K103" s="64"/>
      <c r="L103" s="64"/>
      <c r="M103" s="64"/>
      <c r="N103" s="64"/>
      <c r="O103" s="64"/>
      <c r="P103" s="64"/>
      <c r="Q103" s="64"/>
      <c r="R103" s="64"/>
      <c r="S103" s="64"/>
      <c r="T103" s="64"/>
      <c r="U103" s="64"/>
      <c r="V103" s="64"/>
    </row>
    <row r="104" spans="2:22" outlineLevel="1" x14ac:dyDescent="0.25">
      <c r="B104" s="82" t="s">
        <v>156</v>
      </c>
    </row>
    <row r="105" spans="2:22" outlineLevel="1" x14ac:dyDescent="0.25">
      <c r="B105" s="83" t="s">
        <v>69</v>
      </c>
      <c r="C105" s="64"/>
      <c r="D105" s="64"/>
      <c r="E105" s="64"/>
      <c r="F105" s="64"/>
      <c r="G105" s="64"/>
      <c r="H105" s="64"/>
      <c r="I105" s="64"/>
      <c r="J105" s="64"/>
      <c r="K105" s="64"/>
      <c r="L105" s="64"/>
      <c r="M105" s="64"/>
      <c r="N105" s="64"/>
      <c r="O105" s="64"/>
      <c r="P105" s="64"/>
      <c r="Q105" s="64"/>
      <c r="R105" s="64"/>
      <c r="S105" s="64"/>
      <c r="T105" s="64"/>
      <c r="U105" s="64"/>
      <c r="V105" s="64"/>
    </row>
    <row r="106" spans="2:22" outlineLevel="1" x14ac:dyDescent="0.25">
      <c r="B106" s="82" t="s">
        <v>157</v>
      </c>
    </row>
    <row r="107" spans="2:22" outlineLevel="1" x14ac:dyDescent="0.25">
      <c r="B107" s="83" t="s">
        <v>69</v>
      </c>
      <c r="C107" s="64"/>
      <c r="D107" s="64"/>
      <c r="E107" s="64"/>
      <c r="F107" s="64"/>
      <c r="G107" s="64"/>
      <c r="H107" s="64"/>
      <c r="I107" s="64"/>
      <c r="J107" s="64"/>
      <c r="K107" s="64"/>
      <c r="L107" s="64"/>
      <c r="M107" s="64"/>
      <c r="N107" s="64"/>
      <c r="O107" s="64"/>
      <c r="P107" s="64"/>
      <c r="Q107" s="64"/>
      <c r="R107" s="64"/>
      <c r="S107" s="64"/>
      <c r="T107" s="64"/>
      <c r="U107" s="64"/>
      <c r="V107" s="64"/>
    </row>
    <row r="108" spans="2:22" outlineLevel="1" x14ac:dyDescent="0.25">
      <c r="B108" s="82" t="s">
        <v>158</v>
      </c>
    </row>
    <row r="109" spans="2:22" outlineLevel="1" x14ac:dyDescent="0.25">
      <c r="B109" s="83" t="s">
        <v>69</v>
      </c>
      <c r="C109" s="64"/>
      <c r="D109" s="64"/>
      <c r="E109" s="64"/>
      <c r="F109" s="64"/>
      <c r="G109" s="64"/>
      <c r="H109" s="64"/>
      <c r="I109" s="64"/>
      <c r="J109" s="64"/>
      <c r="K109" s="64"/>
      <c r="L109" s="64"/>
      <c r="M109" s="64"/>
      <c r="N109" s="64"/>
      <c r="O109" s="64"/>
      <c r="P109" s="64"/>
      <c r="Q109" s="64"/>
      <c r="R109" s="64"/>
      <c r="S109" s="64"/>
      <c r="T109" s="64"/>
      <c r="U109" s="64"/>
      <c r="V109" s="64"/>
    </row>
  </sheetData>
  <sheetProtection insertColumns="0" insertRows="0" deleteColumns="0" deleteRows="0"/>
  <protectedRanges>
    <protectedRange sqref="C50:V57 C19:V19 C59:V63 B90:V109 C18:L18 C23:T23 D24:V24" name="Range1"/>
  </protectedRanges>
  <mergeCells count="33">
    <mergeCell ref="U14:V14"/>
    <mergeCell ref="K14:L14"/>
    <mergeCell ref="C12:V12"/>
    <mergeCell ref="C14:D14"/>
    <mergeCell ref="E14:F14"/>
    <mergeCell ref="G14:H14"/>
    <mergeCell ref="I14:J14"/>
    <mergeCell ref="M14:N14"/>
    <mergeCell ref="S14:T14"/>
    <mergeCell ref="O14:P14"/>
    <mergeCell ref="Q14:R14"/>
    <mergeCell ref="M13:V13"/>
    <mergeCell ref="C13:L13"/>
    <mergeCell ref="U40:V40"/>
    <mergeCell ref="C40:D40"/>
    <mergeCell ref="E40:F40"/>
    <mergeCell ref="G40:H40"/>
    <mergeCell ref="I40:J40"/>
    <mergeCell ref="K40:L40"/>
    <mergeCell ref="M40:N40"/>
    <mergeCell ref="O40:P40"/>
    <mergeCell ref="Q40:R40"/>
    <mergeCell ref="S40:T40"/>
    <mergeCell ref="U45:V45"/>
    <mergeCell ref="C45:D45"/>
    <mergeCell ref="E45:F45"/>
    <mergeCell ref="G45:H45"/>
    <mergeCell ref="I45:J45"/>
    <mergeCell ref="K45:L45"/>
    <mergeCell ref="M45:N45"/>
    <mergeCell ref="O45:P45"/>
    <mergeCell ref="Q45:R45"/>
    <mergeCell ref="S45:T45"/>
  </mergeCells>
  <conditionalFormatting sqref="C84:W87">
    <cfRule type="cellIs" dxfId="4" priority="9" operator="greaterThan">
      <formula>1</formula>
    </cfRule>
  </conditionalFormatting>
  <conditionalFormatting sqref="C85:V87">
    <cfRule type="cellIs" dxfId="3" priority="8" operator="greaterThan">
      <formula>1</formula>
    </cfRule>
  </conditionalFormatting>
  <conditionalFormatting sqref="N20:V20 M19:V19">
    <cfRule type="cellIs" dxfId="2" priority="6" operator="greaterThan">
      <formula>0.015</formula>
    </cfRule>
  </conditionalFormatting>
  <conditionalFormatting sqref="L4:L9">
    <cfRule type="notContainsText" dxfId="1" priority="3" operator="notContains" text="PRAWDA">
      <formula>ISERROR(SEARCH("PRAWDA",L4))</formula>
    </cfRule>
    <cfRule type="containsText" dxfId="0" priority="4" operator="containsText" text="PRAWDA">
      <formula>NOT(ISERROR(SEARCH("PRAWDA",L4)))</formula>
    </cfRule>
  </conditionalFormatting>
  <pageMargins left="0.70866141732283472" right="0.70866141732283472" top="0.35433070866141736" bottom="0.35433070866141736" header="0.31496062992125984" footer="0.31496062992125984"/>
  <pageSetup paperSize="9" scale="34" orientation="landscape" r:id="rId1"/>
  <colBreaks count="1" manualBreakCount="1">
    <brk id="1" max="10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Formularz</vt:lpstr>
      <vt:lpstr>Harmonogram</vt:lpstr>
      <vt:lpstr>Formularz!Print_Area</vt:lpstr>
      <vt:lpstr>Harmonogram!Print_Area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Sobkowicz</dc:creator>
  <cp:lastModifiedBy>cloudconvert_19</cp:lastModifiedBy>
  <cp:lastPrinted>2018-07-10T13:08:58Z</cp:lastPrinted>
  <dcterms:created xsi:type="dcterms:W3CDTF">2017-07-27T09:19:35Z</dcterms:created>
  <dcterms:modified xsi:type="dcterms:W3CDTF">2024-06-20T11:34:56Z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e4972-a3b7-4d51-a933-10309688c2b7_Enabled">
    <vt:lpwstr>True</vt:lpwstr>
  </property>
  <property fmtid="{D5CDD505-2E9C-101B-9397-08002B2CF9AE}" pid="3" name="MSIP_Label_6a7e4972-a3b7-4d51-a933-10309688c2b7_SiteId">
    <vt:lpwstr>0d2b6bbb-a69c-41e8-9ef1-c035572bd00e</vt:lpwstr>
  </property>
  <property fmtid="{D5CDD505-2E9C-101B-9397-08002B2CF9AE}" pid="4" name="MSIP_Label_6a7e4972-a3b7-4d51-a933-10309688c2b7_Ref">
    <vt:lpwstr>https://api.informationprotection.azure.com/api/0d2b6bbb-a69c-41e8-9ef1-c035572bd00e</vt:lpwstr>
  </property>
  <property fmtid="{D5CDD505-2E9C-101B-9397-08002B2CF9AE}" pid="5" name="MSIP_Label_6a7e4972-a3b7-4d51-a933-10309688c2b7_Owner">
    <vt:lpwstr>marcin.dziedzic@pfrventures.pl</vt:lpwstr>
  </property>
  <property fmtid="{D5CDD505-2E9C-101B-9397-08002B2CF9AE}" pid="6" name="MSIP_Label_6a7e4972-a3b7-4d51-a933-10309688c2b7_SetDate">
    <vt:lpwstr>2017-10-02T13:23:17.7402202+02:00</vt:lpwstr>
  </property>
  <property fmtid="{D5CDD505-2E9C-101B-9397-08002B2CF9AE}" pid="7" name="MSIP_Label_6a7e4972-a3b7-4d51-a933-10309688c2b7_Name">
    <vt:lpwstr>Publiczne</vt:lpwstr>
  </property>
  <property fmtid="{D5CDD505-2E9C-101B-9397-08002B2CF9AE}" pid="8" name="MSIP_Label_6a7e4972-a3b7-4d51-a933-10309688c2b7_Application">
    <vt:lpwstr>Microsoft Azure Information Protection</vt:lpwstr>
  </property>
  <property fmtid="{D5CDD505-2E9C-101B-9397-08002B2CF9AE}" pid="9" name="MSIP_Label_6a7e4972-a3b7-4d51-a933-10309688c2b7_Extended_MSFT_Method">
    <vt:lpwstr>Automatic</vt:lpwstr>
  </property>
  <property fmtid="{D5CDD505-2E9C-101B-9397-08002B2CF9AE}" pid="10" name="Sensitivity">
    <vt:lpwstr>Publiczne</vt:lpwstr>
  </property>
</Properties>
</file>